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0055" windowHeight="7680" activeTab="2"/>
  </bookViews>
  <sheets>
    <sheet name="KODE ASAL PT (D3)" sheetId="3" r:id="rId1"/>
    <sheet name="DAFTAR MATA KULIAH KONFERSI" sheetId="2" r:id="rId2"/>
    <sheet name="FORM KONVERSI NILAI " sheetId="1" r:id="rId3"/>
  </sheets>
  <externalReferences>
    <externalReference r:id="rId4"/>
  </externalReferences>
  <definedNames>
    <definedName name="_xlnm._FilterDatabase" localSheetId="2" hidden="1">'FORM KONVERSI NILAI '!$A$16:$V$65</definedName>
    <definedName name="konv">'[1]nilai konv'!$A:$C</definedName>
    <definedName name="_xlnm.Print_Area" localSheetId="2">'FORM KONVERSI NILAI '!$A$1:$L$81</definedName>
  </definedNames>
  <calcPr calcId="124519"/>
</workbook>
</file>

<file path=xl/calcChain.xml><?xml version="1.0" encoding="utf-8"?>
<calcChain xmlns="http://schemas.openxmlformats.org/spreadsheetml/2006/main">
  <c r="D107" i="2"/>
  <c r="H81" i="1"/>
  <c r="H65"/>
  <c r="D65"/>
  <c r="M64"/>
  <c r="N64" s="1"/>
  <c r="L64"/>
  <c r="M63"/>
  <c r="N63" s="1"/>
  <c r="L63"/>
  <c r="M62"/>
  <c r="N62" s="1"/>
  <c r="L62"/>
  <c r="M61"/>
  <c r="N61" s="1"/>
  <c r="L61"/>
  <c r="M60"/>
  <c r="N60" s="1"/>
  <c r="L60"/>
  <c r="M59"/>
  <c r="N59" s="1"/>
  <c r="L59"/>
  <c r="M58"/>
  <c r="N58" s="1"/>
  <c r="L58"/>
  <c r="M57"/>
  <c r="N57" s="1"/>
  <c r="L57"/>
  <c r="N56"/>
  <c r="M56"/>
  <c r="L56"/>
  <c r="M55"/>
  <c r="N55" s="1"/>
  <c r="L55"/>
  <c r="M54"/>
  <c r="N54" s="1"/>
  <c r="L54"/>
  <c r="M53"/>
  <c r="N53" s="1"/>
  <c r="L53"/>
  <c r="M52"/>
  <c r="N52" s="1"/>
  <c r="L52"/>
  <c r="M51"/>
  <c r="N51" s="1"/>
  <c r="L51"/>
  <c r="M50"/>
  <c r="N50" s="1"/>
  <c r="L50"/>
  <c r="M49"/>
  <c r="N49" s="1"/>
  <c r="L49"/>
  <c r="N48"/>
  <c r="M48"/>
  <c r="L48"/>
  <c r="M47"/>
  <c r="N47" s="1"/>
  <c r="L47"/>
  <c r="M46"/>
  <c r="N46" s="1"/>
  <c r="L46"/>
  <c r="M45"/>
  <c r="N45" s="1"/>
  <c r="L45"/>
  <c r="M44"/>
  <c r="N44" s="1"/>
  <c r="L44"/>
  <c r="M43"/>
  <c r="N43" s="1"/>
  <c r="L43"/>
  <c r="M42"/>
  <c r="N42" s="1"/>
  <c r="L42"/>
  <c r="M41"/>
  <c r="N41" s="1"/>
  <c r="L41"/>
  <c r="N40"/>
  <c r="M40"/>
  <c r="L40"/>
  <c r="M39"/>
  <c r="N39" s="1"/>
  <c r="L39"/>
  <c r="M38"/>
  <c r="N38" s="1"/>
  <c r="L38"/>
  <c r="M37"/>
  <c r="N37" s="1"/>
  <c r="L37"/>
  <c r="M36"/>
  <c r="N36" s="1"/>
  <c r="L36"/>
  <c r="M35"/>
  <c r="N35" s="1"/>
  <c r="L35"/>
  <c r="M34"/>
  <c r="N34" s="1"/>
  <c r="L34"/>
  <c r="M33"/>
  <c r="N33" s="1"/>
  <c r="L33"/>
  <c r="N32"/>
  <c r="M32"/>
  <c r="L32"/>
  <c r="M31"/>
  <c r="N31" s="1"/>
  <c r="L31"/>
  <c r="M30"/>
  <c r="N30" s="1"/>
  <c r="L30"/>
  <c r="M29"/>
  <c r="N29" s="1"/>
  <c r="L29"/>
  <c r="M28"/>
  <c r="N28" s="1"/>
  <c r="L28"/>
  <c r="M27"/>
  <c r="N27" s="1"/>
  <c r="L27"/>
  <c r="M26"/>
  <c r="N26" s="1"/>
  <c r="L26"/>
  <c r="M25"/>
  <c r="N25" s="1"/>
  <c r="L25"/>
  <c r="N24"/>
  <c r="M24"/>
  <c r="L24"/>
  <c r="M23"/>
  <c r="N23" s="1"/>
  <c r="L23"/>
  <c r="M22"/>
  <c r="N22" s="1"/>
  <c r="L22"/>
  <c r="M21"/>
  <c r="N21" s="1"/>
  <c r="L21"/>
  <c r="M20"/>
  <c r="N20" s="1"/>
  <c r="L20"/>
  <c r="M19"/>
  <c r="N19" s="1"/>
  <c r="L19"/>
  <c r="M18"/>
  <c r="N18" s="1"/>
  <c r="L18"/>
  <c r="M17"/>
  <c r="H66" s="1"/>
  <c r="L17"/>
  <c r="E1"/>
  <c r="L70" l="1"/>
  <c r="E10" s="1"/>
  <c r="H67"/>
  <c r="N17"/>
  <c r="J66" s="1"/>
  <c r="K66" s="1"/>
</calcChain>
</file>

<file path=xl/sharedStrings.xml><?xml version="1.0" encoding="utf-8"?>
<sst xmlns="http://schemas.openxmlformats.org/spreadsheetml/2006/main" count="412" uniqueCount="253">
  <si>
    <t>NAMA FILE (OTOMATIS SESUAI ISI)</t>
  </si>
  <si>
    <t>:</t>
  </si>
  <si>
    <t>MOHON DIBACA LEBIH DAHULU :</t>
  </si>
  <si>
    <t>CELL EXELL (KOLOM DAN BARIS) YANG DIBERI WARNA JANGAN DIRUBAH, BAIK POSISI MAUPUN ISINYA</t>
  </si>
  <si>
    <t>NAMA MAHASISWA</t>
  </si>
  <si>
    <t>......................................</t>
  </si>
  <si>
    <t>KODE MK</t>
  </si>
  <si>
    <t>: ISIKAN SESUAI DENGAN KODE MK DI TRANSKRIP NILAI</t>
  </si>
  <si>
    <t>NIK</t>
  </si>
  <si>
    <t>NAMA MK</t>
  </si>
  <si>
    <t>: ISIKAN SESUAI DENGAN NAMA MK DI TRANSKRIP NILAI</t>
  </si>
  <si>
    <t>SKS/ KREDIT/K</t>
  </si>
  <si>
    <t>: ISIKAN SESUAI DENGAN JUMLAH SKS DI TRANSKRIP NILAI</t>
  </si>
  <si>
    <t>ASAL PERGURUAN TINGGI D3</t>
  </si>
  <si>
    <t>NILAI (1-100)</t>
  </si>
  <si>
    <t>: ISIKAN SESUAI DENGAN NILAI ANGKA (1 - 100) DI TRANSKRIP NILAI, WAJIB DIISI BILA ADA</t>
  </si>
  <si>
    <t>ASAL PROGRAM STUDI D3</t>
  </si>
  <si>
    <t>NILAI MUTU (1-4)</t>
  </si>
  <si>
    <t>: ISIKAN SESUAI DENGAN NILAI ANGKA (1 - 4) DI TRANSKRIP NILAI, WAJIB DIISI BILA ADA</t>
  </si>
  <si>
    <t>NIM ASAL PRODI D3</t>
  </si>
  <si>
    <t>NILAI HURUF /LAMBANG</t>
  </si>
  <si>
    <t>: ISIKAN SESUAI DENGAN LAMBANG ATAU HURUF DI TRANSKRIP NILAI, CONTOH : A, AB, B, BC dll.</t>
  </si>
  <si>
    <t>KODE ASAL PT D3</t>
  </si>
  <si>
    <t>KETERANGAN (DAPAT/TIDAK DAPAT DIKONVERSI)</t>
  </si>
  <si>
    <t>: KOLOM BANTU HASIL,  DAPAT/TIDAK DAPAT DIKONVERSI MK YANG DIAJUKAN</t>
  </si>
  <si>
    <t>JUMLAH SKS D3  (OTOMATIS SESUAI ISI)</t>
  </si>
  <si>
    <t>KETENTUAN KONVERSI :</t>
  </si>
  <si>
    <t>1. JML SKS SAMA/LEBIH BESAR DARI SKS MK YANG HARUS DIPENUHI</t>
  </si>
  <si>
    <t>TAHUN MASUK KULIAH D3</t>
  </si>
  <si>
    <t>2. SKS YANG DIAKUI ADALAH SESUAI KURIKULUM DI POLTEKKES KEMENKES SEMARANG</t>
  </si>
  <si>
    <t>TAHUN LULUS D3</t>
  </si>
  <si>
    <t>3. HASIL GABUNGAN 2 MK YANG HAMPIR SAMA DENGAN KURIKULUM DI POLTEKKES KEMENKES SEMARANG</t>
  </si>
  <si>
    <t xml:space="preserve">     (TULIS SEMUA KODE MK DAN NAMA MK SESUAI KOLOM DAN BARIS, SKS DIJUMLAHKAN, NILAI DIRATA-RATA)</t>
  </si>
  <si>
    <t>MATA KULIAH (MK) TRANSFER/KONVERSI YANG HARUS DIPENUHI (SESUAI DENGAN KURIKULUM POLTEKKES KEMENKES SEMARANG)</t>
  </si>
  <si>
    <t>PENGAJUAN MATA KULIAH (MK) KONVERSI YANG AKAN DIAKUI (SESUAI DENGAN TRANSKRIP NILAI ASAL PRODI D-III)</t>
  </si>
  <si>
    <t>TATA CARA PENGIRIMAN FILE INI :</t>
  </si>
  <si>
    <t>NO</t>
  </si>
  <si>
    <t>SKS</t>
  </si>
  <si>
    <t>SMT</t>
  </si>
  <si>
    <t>NILAI                (1-100)</t>
  </si>
  <si>
    <t>NILAI MUTU               (1-4)</t>
  </si>
  <si>
    <t>UNTUK PENGIRIMAN FILE MOHON SESUAI DENGAN KETENTUAN DIBAWAH INI UNTUK MEMUDAHKAN IDENTIFIKASI</t>
  </si>
  <si>
    <t>TRP 101</t>
  </si>
  <si>
    <t>Pendidikan Agama</t>
  </si>
  <si>
    <t>SILAHKAN SAVE AS FILE INI DENGAN NAMA FILE "TRANSKRIP-TAHUN MASUK KULIAH D3-LIMA ANGKA NIM TERAKHIR"</t>
  </si>
  <si>
    <t>TRP 102</t>
  </si>
  <si>
    <t>Budaya Anti Korupsi</t>
  </si>
  <si>
    <t xml:space="preserve">CONTOH : </t>
  </si>
  <si>
    <t>NAMA WILL SARJANA, TAHUN MASUK KULIAH SAAT D3 ADALAH 2000, KODE PT ASAL D3 123456, NO NIK 1234567890123456</t>
  </si>
  <si>
    <t>TRP 104</t>
  </si>
  <si>
    <t>Bahasa Inggris</t>
  </si>
  <si>
    <t>MAKA NAMA FILE ADALAH.......</t>
  </si>
  <si>
    <t>TRANSKRIP-2000-123456-1234567890123456</t>
  </si>
  <si>
    <t>MLK 105</t>
  </si>
  <si>
    <t xml:space="preserve">Pengembangan Kepribadian </t>
  </si>
  <si>
    <t>TRP 201</t>
  </si>
  <si>
    <t>Anatomi Fisiologi 1</t>
  </si>
  <si>
    <t xml:space="preserve">KIRIM KE : </t>
  </si>
  <si>
    <t>d4trr-smg@poltekkes-smg.ac.id</t>
  </si>
  <si>
    <t>TRP 205</t>
  </si>
  <si>
    <t>Fisika Radiasi</t>
  </si>
  <si>
    <t>SUBJEK EMAIL : KONVERSI NILAI D3</t>
  </si>
  <si>
    <t>TRP 206</t>
  </si>
  <si>
    <t>Teknik Pesawat Radiologi</t>
  </si>
  <si>
    <t>TRP 208</t>
  </si>
  <si>
    <t>Matematika Dasar</t>
  </si>
  <si>
    <t>TRP 301</t>
  </si>
  <si>
    <t>Teknik Radiografi 1</t>
  </si>
  <si>
    <t>TRP 312</t>
  </si>
  <si>
    <t>Radiofotografi 1</t>
  </si>
  <si>
    <t>TRP 103</t>
  </si>
  <si>
    <t>Bahasa Indonesia</t>
  </si>
  <si>
    <t>TRP 314</t>
  </si>
  <si>
    <t>Proteksi Radiasi</t>
  </si>
  <si>
    <t>TRP 202</t>
  </si>
  <si>
    <t>Anatomi Fisiologi 2</t>
  </si>
  <si>
    <t>TRP 203</t>
  </si>
  <si>
    <t>Patofisiologi</t>
  </si>
  <si>
    <t>ML 211</t>
  </si>
  <si>
    <t xml:space="preserve">Bahasa Inggris Radiologi </t>
  </si>
  <si>
    <t>TRP 302</t>
  </si>
  <si>
    <t>Teknik Radiografi  2</t>
  </si>
  <si>
    <t>TRP 313</t>
  </si>
  <si>
    <t>Radiofotografi 2</t>
  </si>
  <si>
    <t>TRP 401</t>
  </si>
  <si>
    <t>Etika Profesi &amp; Hukum Pelayanan Kesehatan</t>
  </si>
  <si>
    <t>ML 405</t>
  </si>
  <si>
    <t>Sistem Pencatatan Medik Radiologi</t>
  </si>
  <si>
    <t>TRP 204</t>
  </si>
  <si>
    <t>Keperawatan Radiologi</t>
  </si>
  <si>
    <t>TRP 207</t>
  </si>
  <si>
    <t>Radiobiologi</t>
  </si>
  <si>
    <t>TRP 209</t>
  </si>
  <si>
    <t>Komputer Radiologi</t>
  </si>
  <si>
    <t>TRP 303</t>
  </si>
  <si>
    <t>Teknik Radiografi  3</t>
  </si>
  <si>
    <t>TRP 310</t>
  </si>
  <si>
    <t>Teknik Radioterapi Dasar</t>
  </si>
  <si>
    <t>TRP 311</t>
  </si>
  <si>
    <t>Anatomi Radiologi</t>
  </si>
  <si>
    <t>TRP 317</t>
  </si>
  <si>
    <t>Jaminan dan Kendali Mutu Radiologi</t>
  </si>
  <si>
    <t>TRP 318</t>
  </si>
  <si>
    <t>Praktek Kerja Lapangan 1</t>
  </si>
  <si>
    <t>ML 322</t>
  </si>
  <si>
    <t>Kritisi dan Evaluasi Radiograf</t>
  </si>
  <si>
    <t>TRP 304</t>
  </si>
  <si>
    <t>Teknik Radiografi 4</t>
  </si>
  <si>
    <t>TRP 306</t>
  </si>
  <si>
    <t>Teknik CT Scan Dasar</t>
  </si>
  <si>
    <t>TRP 308</t>
  </si>
  <si>
    <t>Teknik Ultrasonografi Dasar</t>
  </si>
  <si>
    <t>TRP 309</t>
  </si>
  <si>
    <t>Teknik Kedokteran Nuklir Dasar</t>
  </si>
  <si>
    <t>TRP 315</t>
  </si>
  <si>
    <t>Fisika Radiodiagnostik</t>
  </si>
  <si>
    <t>TRP</t>
  </si>
  <si>
    <t>Pendidikan Kewarganegaraan</t>
  </si>
  <si>
    <t>TRP 319</t>
  </si>
  <si>
    <t>Praktek Kerja Lapangan 2</t>
  </si>
  <si>
    <t>ML 323</t>
  </si>
  <si>
    <t>Pengolahan citra digital</t>
  </si>
  <si>
    <t>TRP 502</t>
  </si>
  <si>
    <t>Pendidikan  dan Promosi Kesehatan</t>
  </si>
  <si>
    <t>TRP 305</t>
  </si>
  <si>
    <t>Teknik Radiografi 5</t>
  </si>
  <si>
    <t>TRP 307</t>
  </si>
  <si>
    <t xml:space="preserve">Teknik MRI Dasar  </t>
  </si>
  <si>
    <t>TRP 316</t>
  </si>
  <si>
    <t>Manajemen Radiologi</t>
  </si>
  <si>
    <t>TRP 320</t>
  </si>
  <si>
    <t>Praktek Kerja Lapangan 3</t>
  </si>
  <si>
    <t>TRP 402</t>
  </si>
  <si>
    <t>Metodologi Penelitian</t>
  </si>
  <si>
    <t>TRP 403</t>
  </si>
  <si>
    <t>Statistik</t>
  </si>
  <si>
    <t>TRP 404</t>
  </si>
  <si>
    <t>Keselamatan dan  Kesehatan Kerja Radiologi</t>
  </si>
  <si>
    <t>TRP 501</t>
  </si>
  <si>
    <t>Epidemiologi dan Ekologi</t>
  </si>
  <si>
    <t>ML 504</t>
  </si>
  <si>
    <t>Kewirausahaan</t>
  </si>
  <si>
    <t>TRP 321</t>
  </si>
  <si>
    <t>Praktek Kerja Lapangan 4</t>
  </si>
  <si>
    <t>MLK 505</t>
  </si>
  <si>
    <t>Interpersonal Collaboration (IPC)/ KKN</t>
  </si>
  <si>
    <t>JUMLAH SKS</t>
  </si>
  <si>
    <t>JUMLAH SKS PENGAJUAN</t>
  </si>
  <si>
    <t xml:space="preserve">CATATAN : </t>
  </si>
  <si>
    <t xml:space="preserve">KEKURANGAN SKS KONVERSI DAPAT DIPENUHI DENGAN CARA </t>
  </si>
  <si>
    <t>JUMLAH SKS PENGAJUAN (DAPAT DIKONVERSI)</t>
  </si>
  <si>
    <t>MENGIKUTI KEGIATAN MATRIKULASI SESUAI MK YANG KURANG</t>
  </si>
  <si>
    <t xml:space="preserve">JUMLAH KEKURANGAN SKS </t>
  </si>
  <si>
    <t>DAFTAR MATA KULIAH (MK) YANG BELUM MASUK TABEL KONVERSI DIATAS (SESUAI DENGAN TRANSKRIP NILAI ASAL PRODI D-III)</t>
  </si>
  <si>
    <t>TOTAL SKS D3</t>
  </si>
  <si>
    <t>JUMLAH SKS YANG BELUM MASUK</t>
  </si>
  <si>
    <t>DAFTAR KODE ASAL PT D3 RADIODIAGNOSTIK</t>
  </si>
  <si>
    <t>ASAL D-III</t>
  </si>
  <si>
    <t>KODE</t>
  </si>
  <si>
    <t>APRO SEMARANG</t>
  </si>
  <si>
    <t>D-III ATRO BALI</t>
  </si>
  <si>
    <t>084034</t>
  </si>
  <si>
    <t>D-III ATRO CITRA BANGSA YOGYAKARTA</t>
  </si>
  <si>
    <t>054068</t>
  </si>
  <si>
    <t>D-III ATRO DEPKES SEMARANG</t>
  </si>
  <si>
    <t>D-III ATRO MUHAMMADIYAH MAKASSAR</t>
  </si>
  <si>
    <t>094095</t>
  </si>
  <si>
    <t>D-III RADIOLOGI, F. KEDOKTERAN, UNIVERSITAS AIRLANGGA</t>
  </si>
  <si>
    <t>001004</t>
  </si>
  <si>
    <t>D-III TEKNIK RONTGEN STIKES WIDYA HUSADA SMG</t>
  </si>
  <si>
    <t>063078</t>
  </si>
  <si>
    <t>D-III TRR PURWOKERTO POLTEKKES KEMENKES SEMARANG</t>
  </si>
  <si>
    <t>D-III TRR SEMARANG POLTEKKES DEPKES SEMARANG</t>
  </si>
  <si>
    <t>D-III TRR SEMARANG POLTEKKES KEMENKES SEMARANG</t>
  </si>
  <si>
    <t>APABILA TIDAK ADA (SILAHKAN CARI DI FORLAP DIKTI ATAU TANYAKAN KE INSTITUSI ASAL)</t>
  </si>
  <si>
    <t>Bahasa Inggris Radiologi I</t>
  </si>
  <si>
    <t>Sistem Pencatatan Medical Record</t>
  </si>
  <si>
    <t>Teknik Radiografi Lanjut I</t>
  </si>
  <si>
    <t>Anatomi Radiologi I</t>
  </si>
  <si>
    <t>Teknik Radiografi Khusus</t>
  </si>
  <si>
    <t xml:space="preserve">Teknik Kedokteran Nuklir </t>
  </si>
  <si>
    <t>Pendidikan Kesehatan Masyarakat</t>
  </si>
  <si>
    <t>Epidemiologi</t>
  </si>
  <si>
    <t>Fisika Radiasi + Fisika Dasar</t>
  </si>
  <si>
    <t>Teknik Radiografi Lanjut II</t>
  </si>
  <si>
    <t>Pengantar Pencitraan Diagnostik Mutakhir</t>
  </si>
  <si>
    <t>Tugas Akhir</t>
  </si>
  <si>
    <t>Teknik Radiografi 3</t>
  </si>
  <si>
    <t>Pendidikan Pancasila</t>
  </si>
  <si>
    <t>Psikologi</t>
  </si>
  <si>
    <t>Fisiologi</t>
  </si>
  <si>
    <t>Etika Medis</t>
  </si>
  <si>
    <t>Radiofotografi 2/3</t>
  </si>
  <si>
    <t>Matrikulasi Statistik</t>
  </si>
  <si>
    <t>Ekologi Kependudukan</t>
  </si>
  <si>
    <t>Matrikulasi Manajemen Radiologi</t>
  </si>
  <si>
    <t>Teknik Radiografi 6</t>
  </si>
  <si>
    <t>Bahasa Ingris 3</t>
  </si>
  <si>
    <t>Anatomi Radiologi 1</t>
  </si>
  <si>
    <t>Anatomi Radiologi 2</t>
  </si>
  <si>
    <t>Kewiraan</t>
  </si>
  <si>
    <t>Teknik Pesawat Radiologi I</t>
  </si>
  <si>
    <t>Patologi Umum</t>
  </si>
  <si>
    <t>Kedokteran Nuklir</t>
  </si>
  <si>
    <t>Teknik Radiografi V</t>
  </si>
  <si>
    <t>Teknik Ultrasonografi</t>
  </si>
  <si>
    <t>Pengelolaan Pelayanan Radiodiagnostik</t>
  </si>
  <si>
    <t>Rencana Pengembangan Radiodiagnostik</t>
  </si>
  <si>
    <t>Bahasa Inggris II</t>
  </si>
  <si>
    <t>Pengantar Komputer Radiologi</t>
  </si>
  <si>
    <t xml:space="preserve">Kedokteran Nuklir </t>
  </si>
  <si>
    <t>Rencana Pengembangan Rad</t>
  </si>
  <si>
    <t xml:space="preserve">Pendidikan Agama </t>
  </si>
  <si>
    <t>Perilaku Kesehatan Dan Etika Profesi</t>
  </si>
  <si>
    <t>Anatomi &amp; Fisiologi</t>
  </si>
  <si>
    <t>Teknik Radiografi Ia</t>
  </si>
  <si>
    <t>Radiofotografi Ia</t>
  </si>
  <si>
    <t xml:space="preserve">Anatomi Radiologi Ia </t>
  </si>
  <si>
    <t>Bahasa Inggris Radiologi Ii</t>
  </si>
  <si>
    <t xml:space="preserve">Teknik Radiografi Iia </t>
  </si>
  <si>
    <t>Radiofotografi Iia / Radiofotografi Iib</t>
  </si>
  <si>
    <t>Rekam Medis</t>
  </si>
  <si>
    <t>Skn Dan Administrasi Kesehatan</t>
  </si>
  <si>
    <t>Keperawatan 1 / Keperawatan 2</t>
  </si>
  <si>
    <t>Perawatan</t>
  </si>
  <si>
    <t>Ppdm/Pencitraan Mutakhir</t>
  </si>
  <si>
    <t>Matrikulasi Komputer Radiologi Dan Pencitraan Digital</t>
  </si>
  <si>
    <t>Teknik Radiografi Iiia / Teknik Radigrafi Iiib</t>
  </si>
  <si>
    <t xml:space="preserve">Teknik Radioterapi </t>
  </si>
  <si>
    <t>Anatomi Radiologi 3</t>
  </si>
  <si>
    <t>Kendali Dan Jaminan Mutu</t>
  </si>
  <si>
    <t>Jaminan Dan Kendali Mutu Radiologi</t>
  </si>
  <si>
    <t>Jika Tdk Ada Mk Pkl : Teknik Radiografi 1/2</t>
  </si>
  <si>
    <t>Anatomi Radiologi Ii</t>
  </si>
  <si>
    <t xml:space="preserve"> Anatomi Radiologi Ib</t>
  </si>
  <si>
    <t xml:space="preserve">Matrikulasi Teknik Ct Scan </t>
  </si>
  <si>
    <t>Pancasila,Kewiraan</t>
  </si>
  <si>
    <t>Jika Tdk Ad Mk Pkl : Teknik Radiografi 3/4</t>
  </si>
  <si>
    <t>Dasar Dasar Kesehatan Masyarakat</t>
  </si>
  <si>
    <t>Skn Dan Administrasi Kesehatan Masyarakat</t>
  </si>
  <si>
    <t>Matrikulasi Mri</t>
  </si>
  <si>
    <t>Teknik Radiografi  6</t>
  </si>
  <si>
    <t>Metodologi Penelitian Kesehatan Dan Statistik</t>
  </si>
  <si>
    <t>Metodologi Penelitian  Dan Statistik</t>
  </si>
  <si>
    <t>Karya Tulis Ilmiah</t>
  </si>
  <si>
    <t>Anatomi + Fisiologi</t>
  </si>
  <si>
    <t>NAMA MATA KULIAH YANG DAPAT DIGUNAKAN UNTUK KONVERSI (UNTUK KURIKULUM SEBELUM 2012)</t>
  </si>
  <si>
    <t>LIHAT CELL E1 DIATAS TABEL</t>
  </si>
  <si>
    <t>Teknik Radiografi III/IV</t>
  </si>
  <si>
    <t xml:space="preserve">4. MK YANG DIKONVERSI, TIDAK DAPAT DIGUNAKAN SECARA GANDA ( 1 MK DIGUNAKAN UNTUK DUA ATAU LEBIH MK KONVERSI);  </t>
  </si>
  <si>
    <t>ATAU DPT LIHAT SHEET DAFTAR MATA KULIAH KONFERSI  (SHEET WARNA KUNING)</t>
  </si>
  <si>
    <t>Matematika 1,2,3</t>
  </si>
  <si>
    <t>Teknik Radiografi IIb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</si>
</sst>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20"/>
      <color rgb="FFC00000"/>
      <name val="Calibri"/>
      <family val="2"/>
      <scheme val="minor"/>
    </font>
    <font>
      <sz val="12"/>
      <color rgb="FF7030A0"/>
      <name val="Calibri"/>
      <family val="2"/>
      <scheme val="minor"/>
    </font>
    <font>
      <sz val="14"/>
      <color rgb="FFC00000"/>
      <name val="Calibri"/>
      <family val="2"/>
      <scheme val="minor"/>
    </font>
    <font>
      <u/>
      <sz val="14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u/>
      <sz val="36"/>
      <color rgb="FFC00000"/>
      <name val="Calibri"/>
      <family val="2"/>
      <scheme val="minor"/>
    </font>
    <font>
      <sz val="16"/>
      <color rgb="FF7030A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26"/>
      <color rgb="FFC00000"/>
      <name val="Calibri"/>
      <family val="2"/>
      <scheme val="minor"/>
    </font>
    <font>
      <sz val="20"/>
      <color rgb="FFC00000"/>
      <name val="Calibri"/>
      <family val="2"/>
      <scheme val="minor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6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44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" fillId="3" borderId="19" xfId="0" applyFont="1" applyFill="1" applyBorder="1" applyAlignment="1">
      <alignment horizontal="center" vertical="center"/>
    </xf>
    <xf numFmtId="0" fontId="13" fillId="3" borderId="20" xfId="1" applyFont="1" applyFill="1" applyBorder="1" applyAlignment="1">
      <alignment horizontal="center" vertical="center"/>
    </xf>
    <xf numFmtId="0" fontId="13" fillId="3" borderId="20" xfId="1" applyFont="1" applyFill="1" applyBorder="1" applyAlignment="1">
      <alignment horizontal="left" vertical="center"/>
    </xf>
    <xf numFmtId="0" fontId="13" fillId="3" borderId="21" xfId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5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3" borderId="20" xfId="1" applyFont="1" applyFill="1" applyBorder="1" applyAlignment="1">
      <alignment vertical="center" wrapText="1"/>
    </xf>
    <xf numFmtId="0" fontId="16" fillId="3" borderId="20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vertical="center"/>
    </xf>
    <xf numFmtId="0" fontId="1" fillId="3" borderId="21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6" borderId="20" xfId="0" applyFont="1" applyFill="1" applyBorder="1" applyAlignment="1">
      <alignment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6" borderId="15" xfId="0" applyFont="1" applyFill="1" applyBorder="1" applyAlignment="1">
      <alignment vertical="center"/>
    </xf>
    <xf numFmtId="2" fontId="1" fillId="6" borderId="21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5" borderId="29" xfId="0" applyFont="1" applyFill="1" applyBorder="1" applyAlignment="1">
      <alignment vertical="center"/>
    </xf>
    <xf numFmtId="0" fontId="1" fillId="5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7" fillId="0" borderId="0" xfId="0" applyFont="1"/>
    <xf numFmtId="0" fontId="0" fillId="0" borderId="0" xfId="0" applyAlignment="1">
      <alignment horizontal="center"/>
    </xf>
    <xf numFmtId="0" fontId="0" fillId="0" borderId="20" xfId="0" applyFill="1" applyBorder="1" applyAlignment="1">
      <alignment horizontal="center"/>
    </xf>
    <xf numFmtId="0" fontId="17" fillId="0" borderId="20" xfId="0" applyFont="1" applyFill="1" applyBorder="1" applyAlignment="1">
      <alignment horizontal="center" vertical="center" wrapText="1"/>
    </xf>
    <xf numFmtId="0" fontId="0" fillId="0" borderId="20" xfId="0" applyFill="1" applyBorder="1"/>
    <xf numFmtId="0" fontId="0" fillId="0" borderId="20" xfId="0" quotePrefix="1" applyFill="1" applyBorder="1" applyAlignment="1">
      <alignment horizontal="center"/>
    </xf>
    <xf numFmtId="0" fontId="0" fillId="4" borderId="20" xfId="0" applyFill="1" applyBorder="1" applyAlignment="1">
      <alignment horizontal="center" vertical="center"/>
    </xf>
    <xf numFmtId="0" fontId="0" fillId="4" borderId="20" xfId="0" applyFill="1" applyBorder="1" applyAlignment="1">
      <alignment vertical="center" wrapText="1"/>
    </xf>
    <xf numFmtId="0" fontId="13" fillId="0" borderId="20" xfId="1" applyFont="1" applyFill="1" applyBorder="1" applyAlignment="1">
      <alignment horizontal="center" vertical="center"/>
    </xf>
    <xf numFmtId="0" fontId="13" fillId="0" borderId="20" xfId="1" applyFont="1" applyFill="1" applyBorder="1" applyAlignment="1">
      <alignment horizontal="left" vertical="center"/>
    </xf>
    <xf numFmtId="0" fontId="13" fillId="0" borderId="20" xfId="1" applyFont="1" applyFill="1" applyBorder="1" applyAlignment="1">
      <alignment vertical="center" wrapText="1"/>
    </xf>
    <xf numFmtId="0" fontId="16" fillId="0" borderId="2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20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vertical="center"/>
    </xf>
    <xf numFmtId="0" fontId="16" fillId="0" borderId="35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vertical="center"/>
    </xf>
    <xf numFmtId="0" fontId="20" fillId="0" borderId="21" xfId="0" applyFont="1" applyFill="1" applyBorder="1" applyAlignment="1">
      <alignment horizontal="center" wrapText="1"/>
    </xf>
    <xf numFmtId="0" fontId="22" fillId="0" borderId="36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KADEMIK%20D4%20TR%20FIN/0-TRANSKRIP/PENGAJUAN%20KONVERSI%20NILAI%20D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VERSI NILAI (3)"/>
      <sheetName val="KONVERSI NILAI (2)"/>
      <sheetName val="KONVERSI NILAI"/>
      <sheetName val="KODE ASAL PT (D3)"/>
      <sheetName val="Sheet1"/>
      <sheetName val="nilai konv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MUTU</v>
          </cell>
          <cell r="B1" t="str">
            <v>NILAI</v>
          </cell>
          <cell r="C1" t="str">
            <v>HURUF</v>
          </cell>
        </row>
        <row r="2">
          <cell r="A2">
            <v>1</v>
          </cell>
          <cell r="B2">
            <v>53</v>
          </cell>
          <cell r="C2" t="str">
            <v>D</v>
          </cell>
        </row>
        <row r="3">
          <cell r="A3">
            <v>2</v>
          </cell>
          <cell r="B3">
            <v>63</v>
          </cell>
          <cell r="C3" t="str">
            <v>C</v>
          </cell>
        </row>
        <row r="4">
          <cell r="A4">
            <v>2.5</v>
          </cell>
          <cell r="B4">
            <v>68</v>
          </cell>
          <cell r="C4" t="str">
            <v>BC</v>
          </cell>
        </row>
        <row r="5">
          <cell r="A5">
            <v>3</v>
          </cell>
          <cell r="B5">
            <v>73</v>
          </cell>
          <cell r="C5" t="str">
            <v>B</v>
          </cell>
        </row>
        <row r="6">
          <cell r="A6">
            <v>3.5</v>
          </cell>
          <cell r="B6">
            <v>78</v>
          </cell>
          <cell r="C6" t="str">
            <v>AB</v>
          </cell>
        </row>
        <row r="7">
          <cell r="A7">
            <v>4</v>
          </cell>
          <cell r="B7">
            <v>83</v>
          </cell>
          <cell r="C7" t="str">
            <v>A</v>
          </cell>
        </row>
        <row r="10">
          <cell r="A10" t="str">
            <v>HURUF</v>
          </cell>
          <cell r="B10" t="str">
            <v>MUTU</v>
          </cell>
          <cell r="C10" t="str">
            <v>NILAI</v>
          </cell>
        </row>
        <row r="11">
          <cell r="A11" t="str">
            <v>A</v>
          </cell>
          <cell r="B11">
            <v>4</v>
          </cell>
          <cell r="C11">
            <v>83</v>
          </cell>
        </row>
        <row r="12">
          <cell r="A12" t="str">
            <v>AB</v>
          </cell>
          <cell r="B12">
            <v>3.5</v>
          </cell>
          <cell r="C12">
            <v>78</v>
          </cell>
        </row>
        <row r="13">
          <cell r="A13" t="str">
            <v>B</v>
          </cell>
          <cell r="B13">
            <v>3</v>
          </cell>
          <cell r="C13">
            <v>73</v>
          </cell>
        </row>
        <row r="14">
          <cell r="A14" t="str">
            <v>BC</v>
          </cell>
          <cell r="B14">
            <v>2.5</v>
          </cell>
          <cell r="C14">
            <v>68</v>
          </cell>
        </row>
        <row r="15">
          <cell r="A15" t="str">
            <v>C</v>
          </cell>
          <cell r="B15">
            <v>2</v>
          </cell>
          <cell r="C15">
            <v>63</v>
          </cell>
        </row>
        <row r="16">
          <cell r="A16" t="str">
            <v>D</v>
          </cell>
          <cell r="B16">
            <v>1</v>
          </cell>
          <cell r="C16">
            <v>53</v>
          </cell>
        </row>
        <row r="19">
          <cell r="A19" t="str">
            <v>HURUF</v>
          </cell>
          <cell r="B19" t="str">
            <v>MUTU</v>
          </cell>
          <cell r="C19" t="str">
            <v>NILAI</v>
          </cell>
        </row>
        <row r="20">
          <cell r="A20" t="str">
            <v>A</v>
          </cell>
          <cell r="B20">
            <v>4</v>
          </cell>
          <cell r="C20">
            <v>83</v>
          </cell>
        </row>
        <row r="21">
          <cell r="A21" t="str">
            <v>AB</v>
          </cell>
          <cell r="B21">
            <v>3.5</v>
          </cell>
          <cell r="C21">
            <v>78</v>
          </cell>
        </row>
        <row r="22">
          <cell r="A22" t="str">
            <v>B</v>
          </cell>
          <cell r="B22">
            <v>3</v>
          </cell>
          <cell r="C22">
            <v>73</v>
          </cell>
        </row>
        <row r="23">
          <cell r="A23" t="str">
            <v>BC</v>
          </cell>
          <cell r="B23">
            <v>2.5</v>
          </cell>
          <cell r="C23">
            <v>68</v>
          </cell>
        </row>
        <row r="24">
          <cell r="A24" t="str">
            <v>C</v>
          </cell>
          <cell r="B24">
            <v>2</v>
          </cell>
          <cell r="C24">
            <v>63</v>
          </cell>
        </row>
        <row r="25">
          <cell r="A25" t="str">
            <v>D</v>
          </cell>
          <cell r="B25">
            <v>1</v>
          </cell>
          <cell r="C25">
            <v>53</v>
          </cell>
        </row>
        <row r="28">
          <cell r="A28" t="str">
            <v>HURUF</v>
          </cell>
          <cell r="B28" t="str">
            <v>MUTU</v>
          </cell>
          <cell r="C28" t="str">
            <v>NILAI</v>
          </cell>
        </row>
        <row r="29">
          <cell r="A29" t="str">
            <v>A</v>
          </cell>
          <cell r="B29">
            <v>4</v>
          </cell>
          <cell r="C29">
            <v>83</v>
          </cell>
        </row>
        <row r="30">
          <cell r="A30" t="str">
            <v>AB</v>
          </cell>
          <cell r="B30">
            <v>3.5</v>
          </cell>
          <cell r="C30">
            <v>78</v>
          </cell>
        </row>
        <row r="31">
          <cell r="A31" t="str">
            <v>B</v>
          </cell>
          <cell r="B31">
            <v>3</v>
          </cell>
          <cell r="C31">
            <v>73</v>
          </cell>
        </row>
        <row r="32">
          <cell r="A32" t="str">
            <v>BC</v>
          </cell>
          <cell r="B32">
            <v>2.5</v>
          </cell>
          <cell r="C32">
            <v>68</v>
          </cell>
        </row>
        <row r="33">
          <cell r="A33" t="str">
            <v>C</v>
          </cell>
          <cell r="B33">
            <v>2</v>
          </cell>
          <cell r="C33">
            <v>63</v>
          </cell>
        </row>
        <row r="34">
          <cell r="A34" t="str">
            <v>D</v>
          </cell>
          <cell r="B34">
            <v>1</v>
          </cell>
          <cell r="C34">
            <v>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14"/>
  <sheetViews>
    <sheetView workbookViewId="0"/>
  </sheetViews>
  <sheetFormatPr defaultRowHeight="15"/>
  <cols>
    <col min="1" max="1" width="7.7109375" customWidth="1"/>
    <col min="2" max="2" width="55.85546875" customWidth="1"/>
    <col min="3" max="3" width="16.5703125" style="104" customWidth="1"/>
  </cols>
  <sheetData>
    <row r="1" spans="1:3">
      <c r="A1" s="103" t="s">
        <v>156</v>
      </c>
    </row>
    <row r="3" spans="1:3" s="104" customFormat="1">
      <c r="A3" s="105" t="s">
        <v>36</v>
      </c>
      <c r="B3" s="106" t="s">
        <v>157</v>
      </c>
      <c r="C3" s="106" t="s">
        <v>158</v>
      </c>
    </row>
    <row r="4" spans="1:3">
      <c r="A4" s="105">
        <v>1</v>
      </c>
      <c r="B4" s="107" t="s">
        <v>159</v>
      </c>
      <c r="C4" s="105">
        <v>405013</v>
      </c>
    </row>
    <row r="5" spans="1:3">
      <c r="A5" s="105">
        <v>2</v>
      </c>
      <c r="B5" s="107" t="s">
        <v>160</v>
      </c>
      <c r="C5" s="108" t="s">
        <v>161</v>
      </c>
    </row>
    <row r="6" spans="1:3">
      <c r="A6" s="105">
        <v>3</v>
      </c>
      <c r="B6" s="107" t="s">
        <v>162</v>
      </c>
      <c r="C6" s="108" t="s">
        <v>163</v>
      </c>
    </row>
    <row r="7" spans="1:3">
      <c r="A7" s="105">
        <v>4</v>
      </c>
      <c r="B7" s="107" t="s">
        <v>164</v>
      </c>
      <c r="C7" s="105">
        <v>405013</v>
      </c>
    </row>
    <row r="8" spans="1:3">
      <c r="A8" s="105">
        <v>5</v>
      </c>
      <c r="B8" s="107" t="s">
        <v>165</v>
      </c>
      <c r="C8" s="108" t="s">
        <v>166</v>
      </c>
    </row>
    <row r="9" spans="1:3">
      <c r="A9" s="105">
        <v>6</v>
      </c>
      <c r="B9" s="107" t="s">
        <v>167</v>
      </c>
      <c r="C9" s="108" t="s">
        <v>168</v>
      </c>
    </row>
    <row r="10" spans="1:3">
      <c r="A10" s="105">
        <v>7</v>
      </c>
      <c r="B10" s="107" t="s">
        <v>169</v>
      </c>
      <c r="C10" s="108" t="s">
        <v>170</v>
      </c>
    </row>
    <row r="11" spans="1:3">
      <c r="A11" s="105">
        <v>8</v>
      </c>
      <c r="B11" s="107" t="s">
        <v>171</v>
      </c>
      <c r="C11" s="105">
        <v>405013</v>
      </c>
    </row>
    <row r="12" spans="1:3">
      <c r="A12" s="105">
        <v>9</v>
      </c>
      <c r="B12" s="107" t="s">
        <v>172</v>
      </c>
      <c r="C12" s="105">
        <v>405013</v>
      </c>
    </row>
    <row r="13" spans="1:3">
      <c r="A13" s="105">
        <v>10</v>
      </c>
      <c r="B13" s="107" t="s">
        <v>173</v>
      </c>
      <c r="C13" s="105">
        <v>405013</v>
      </c>
    </row>
    <row r="14" spans="1:3" ht="30">
      <c r="A14" s="109">
        <v>11</v>
      </c>
      <c r="B14" s="110" t="s">
        <v>174</v>
      </c>
      <c r="C14" s="10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107"/>
  <sheetViews>
    <sheetView showGridLines="0" view="pageBreakPreview" zoomScale="70" zoomScaleNormal="55" zoomScaleSheetLayoutView="70" workbookViewId="0">
      <selection activeCell="F20" sqref="F20"/>
    </sheetView>
  </sheetViews>
  <sheetFormatPr defaultRowHeight="15.75"/>
  <cols>
    <col min="1" max="1" width="6.42578125" style="131" customWidth="1"/>
    <col min="2" max="2" width="9.7109375" style="131" customWidth="1"/>
    <col min="3" max="3" width="40" style="131" customWidth="1"/>
    <col min="4" max="5" width="6.7109375" style="131" customWidth="1"/>
    <col min="6" max="6" width="62" style="129" customWidth="1"/>
    <col min="7" max="16384" width="9.140625" style="131"/>
  </cols>
  <sheetData>
    <row r="1" spans="1:6" ht="71.25" customHeight="1">
      <c r="A1" s="130" t="s">
        <v>33</v>
      </c>
      <c r="B1" s="130"/>
      <c r="C1" s="130"/>
      <c r="D1" s="130"/>
      <c r="E1" s="130"/>
      <c r="F1" s="143" t="s">
        <v>246</v>
      </c>
    </row>
    <row r="2" spans="1:6" ht="31.5">
      <c r="A2" s="133" t="s">
        <v>36</v>
      </c>
      <c r="B2" s="133" t="s">
        <v>6</v>
      </c>
      <c r="C2" s="133" t="s">
        <v>9</v>
      </c>
      <c r="D2" s="133" t="s">
        <v>37</v>
      </c>
      <c r="E2" s="133" t="s">
        <v>38</v>
      </c>
      <c r="F2" s="142"/>
    </row>
    <row r="3" spans="1:6">
      <c r="A3" s="117">
        <v>1</v>
      </c>
      <c r="B3" s="111" t="s">
        <v>42</v>
      </c>
      <c r="C3" s="112" t="s">
        <v>43</v>
      </c>
      <c r="D3" s="111">
        <v>2</v>
      </c>
      <c r="E3" s="111">
        <v>1</v>
      </c>
      <c r="F3" s="134" t="s">
        <v>212</v>
      </c>
    </row>
    <row r="4" spans="1:6">
      <c r="A4" s="117">
        <v>2</v>
      </c>
      <c r="B4" s="111" t="s">
        <v>45</v>
      </c>
      <c r="C4" s="112" t="s">
        <v>46</v>
      </c>
      <c r="D4" s="111">
        <v>2</v>
      </c>
      <c r="E4" s="111">
        <v>1</v>
      </c>
      <c r="F4" s="134" t="s">
        <v>188</v>
      </c>
    </row>
    <row r="5" spans="1:6">
      <c r="A5" s="117"/>
      <c r="B5" s="111"/>
      <c r="C5" s="112"/>
      <c r="D5" s="111"/>
      <c r="E5" s="111"/>
      <c r="F5" s="134" t="s">
        <v>200</v>
      </c>
    </row>
    <row r="6" spans="1:6">
      <c r="A6" s="117">
        <v>3</v>
      </c>
      <c r="B6" s="111" t="s">
        <v>49</v>
      </c>
      <c r="C6" s="112" t="s">
        <v>50</v>
      </c>
      <c r="D6" s="111">
        <v>2</v>
      </c>
      <c r="E6" s="111">
        <v>1</v>
      </c>
      <c r="F6" s="134" t="s">
        <v>175</v>
      </c>
    </row>
    <row r="7" spans="1:6">
      <c r="A7" s="117"/>
      <c r="B7" s="111"/>
      <c r="C7" s="112"/>
      <c r="D7" s="111"/>
      <c r="E7" s="111"/>
      <c r="F7" s="134" t="s">
        <v>50</v>
      </c>
    </row>
    <row r="8" spans="1:6">
      <c r="A8" s="117"/>
      <c r="B8" s="111"/>
      <c r="C8" s="112"/>
      <c r="D8" s="111"/>
      <c r="E8" s="111"/>
      <c r="F8" s="135" t="s">
        <v>208</v>
      </c>
    </row>
    <row r="9" spans="1:6">
      <c r="A9" s="117">
        <v>4</v>
      </c>
      <c r="B9" s="111" t="s">
        <v>53</v>
      </c>
      <c r="C9" s="112" t="s">
        <v>54</v>
      </c>
      <c r="D9" s="111">
        <v>2</v>
      </c>
      <c r="E9" s="111">
        <v>1</v>
      </c>
      <c r="F9" s="136" t="s">
        <v>189</v>
      </c>
    </row>
    <row r="10" spans="1:6">
      <c r="A10" s="117"/>
      <c r="B10" s="111"/>
      <c r="C10" s="112"/>
      <c r="D10" s="111"/>
      <c r="E10" s="111"/>
      <c r="F10" s="134" t="s">
        <v>213</v>
      </c>
    </row>
    <row r="11" spans="1:6">
      <c r="A11" s="117">
        <v>5</v>
      </c>
      <c r="B11" s="111" t="s">
        <v>55</v>
      </c>
      <c r="C11" s="112" t="s">
        <v>56</v>
      </c>
      <c r="D11" s="111">
        <v>2</v>
      </c>
      <c r="E11" s="111">
        <v>1</v>
      </c>
      <c r="F11" s="136" t="s">
        <v>56</v>
      </c>
    </row>
    <row r="12" spans="1:6">
      <c r="A12" s="117"/>
      <c r="B12" s="111"/>
      <c r="C12" s="112"/>
      <c r="D12" s="111"/>
      <c r="E12" s="111"/>
      <c r="F12" s="134" t="s">
        <v>214</v>
      </c>
    </row>
    <row r="13" spans="1:6">
      <c r="A13" s="117"/>
      <c r="B13" s="111"/>
      <c r="C13" s="112"/>
      <c r="D13" s="111"/>
      <c r="E13" s="111"/>
      <c r="F13" s="134" t="s">
        <v>198</v>
      </c>
    </row>
    <row r="14" spans="1:6">
      <c r="A14" s="117"/>
      <c r="B14" s="111"/>
      <c r="C14" s="112"/>
      <c r="D14" s="111"/>
      <c r="E14" s="111"/>
      <c r="F14" s="134" t="s">
        <v>245</v>
      </c>
    </row>
    <row r="15" spans="1:6">
      <c r="A15" s="117">
        <v>6</v>
      </c>
      <c r="B15" s="111" t="s">
        <v>59</v>
      </c>
      <c r="C15" s="112" t="s">
        <v>60</v>
      </c>
      <c r="D15" s="111">
        <v>3</v>
      </c>
      <c r="E15" s="111">
        <v>1</v>
      </c>
      <c r="F15" s="134" t="s">
        <v>183</v>
      </c>
    </row>
    <row r="16" spans="1:6">
      <c r="A16" s="117">
        <v>7</v>
      </c>
      <c r="B16" s="111" t="s">
        <v>62</v>
      </c>
      <c r="C16" s="112" t="s">
        <v>63</v>
      </c>
      <c r="D16" s="111">
        <v>2</v>
      </c>
      <c r="E16" s="111">
        <v>1</v>
      </c>
      <c r="F16" s="134" t="s">
        <v>201</v>
      </c>
    </row>
    <row r="17" spans="1:6">
      <c r="A17" s="117"/>
      <c r="B17" s="111"/>
      <c r="C17" s="112"/>
      <c r="D17" s="111"/>
      <c r="E17" s="111"/>
      <c r="F17" s="136"/>
    </row>
    <row r="18" spans="1:6">
      <c r="A18" s="117">
        <v>8</v>
      </c>
      <c r="B18" s="111" t="s">
        <v>64</v>
      </c>
      <c r="C18" s="112" t="s">
        <v>65</v>
      </c>
      <c r="D18" s="111">
        <v>2</v>
      </c>
      <c r="E18" s="111">
        <v>1</v>
      </c>
      <c r="F18" s="134" t="s">
        <v>251</v>
      </c>
    </row>
    <row r="19" spans="1:6">
      <c r="A19" s="117">
        <v>9</v>
      </c>
      <c r="B19" s="111" t="s">
        <v>66</v>
      </c>
      <c r="C19" s="112" t="s">
        <v>67</v>
      </c>
      <c r="D19" s="111">
        <v>4</v>
      </c>
      <c r="E19" s="111">
        <v>1</v>
      </c>
      <c r="F19" s="136" t="s">
        <v>67</v>
      </c>
    </row>
    <row r="20" spans="1:6">
      <c r="A20" s="117"/>
      <c r="B20" s="111"/>
      <c r="C20" s="112"/>
      <c r="D20" s="111"/>
      <c r="E20" s="111"/>
      <c r="F20" s="134" t="s">
        <v>215</v>
      </c>
    </row>
    <row r="21" spans="1:6">
      <c r="A21" s="117">
        <v>10</v>
      </c>
      <c r="B21" s="111" t="s">
        <v>68</v>
      </c>
      <c r="C21" s="112" t="s">
        <v>69</v>
      </c>
      <c r="D21" s="111">
        <v>2</v>
      </c>
      <c r="E21" s="111">
        <v>1</v>
      </c>
      <c r="F21" s="136" t="s">
        <v>69</v>
      </c>
    </row>
    <row r="22" spans="1:6">
      <c r="A22" s="117"/>
      <c r="B22" s="111"/>
      <c r="C22" s="112"/>
      <c r="D22" s="111"/>
      <c r="E22" s="111"/>
      <c r="F22" s="134" t="s">
        <v>216</v>
      </c>
    </row>
    <row r="23" spans="1:6">
      <c r="A23" s="117">
        <v>11</v>
      </c>
      <c r="B23" s="111" t="s">
        <v>70</v>
      </c>
      <c r="C23" s="112" t="s">
        <v>71</v>
      </c>
      <c r="D23" s="111">
        <v>2</v>
      </c>
      <c r="E23" s="111">
        <v>2</v>
      </c>
      <c r="F23" s="136" t="s">
        <v>71</v>
      </c>
    </row>
    <row r="24" spans="1:6">
      <c r="A24" s="117">
        <v>12</v>
      </c>
      <c r="B24" s="111" t="s">
        <v>72</v>
      </c>
      <c r="C24" s="112" t="s">
        <v>73</v>
      </c>
      <c r="D24" s="111">
        <v>2</v>
      </c>
      <c r="E24" s="111">
        <v>2</v>
      </c>
      <c r="F24" s="136" t="s">
        <v>73</v>
      </c>
    </row>
    <row r="25" spans="1:6">
      <c r="A25" s="117">
        <v>13</v>
      </c>
      <c r="B25" s="111" t="s">
        <v>74</v>
      </c>
      <c r="C25" s="112" t="s">
        <v>75</v>
      </c>
      <c r="D25" s="111">
        <v>2</v>
      </c>
      <c r="E25" s="111">
        <v>2</v>
      </c>
      <c r="F25" s="136" t="s">
        <v>75</v>
      </c>
    </row>
    <row r="26" spans="1:6">
      <c r="A26" s="117"/>
      <c r="B26" s="111"/>
      <c r="C26" s="112"/>
      <c r="D26" s="111"/>
      <c r="E26" s="111"/>
      <c r="F26" s="136" t="s">
        <v>190</v>
      </c>
    </row>
    <row r="27" spans="1:6">
      <c r="A27" s="117"/>
      <c r="B27" s="111"/>
      <c r="C27" s="112"/>
      <c r="D27" s="111"/>
      <c r="E27" s="111"/>
      <c r="F27" s="134" t="s">
        <v>217</v>
      </c>
    </row>
    <row r="28" spans="1:6">
      <c r="A28" s="117">
        <v>14</v>
      </c>
      <c r="B28" s="111" t="s">
        <v>76</v>
      </c>
      <c r="C28" s="112" t="s">
        <v>77</v>
      </c>
      <c r="D28" s="111">
        <v>2</v>
      </c>
      <c r="E28" s="111">
        <v>2</v>
      </c>
      <c r="F28" s="136" t="s">
        <v>77</v>
      </c>
    </row>
    <row r="29" spans="1:6">
      <c r="A29" s="117"/>
      <c r="B29" s="111"/>
      <c r="C29" s="112"/>
      <c r="D29" s="111"/>
      <c r="E29" s="111"/>
      <c r="F29" s="134" t="s">
        <v>202</v>
      </c>
    </row>
    <row r="30" spans="1:6">
      <c r="A30" s="117">
        <v>15</v>
      </c>
      <c r="B30" s="111" t="s">
        <v>78</v>
      </c>
      <c r="C30" s="112" t="s">
        <v>79</v>
      </c>
      <c r="D30" s="111">
        <v>2</v>
      </c>
      <c r="E30" s="111">
        <v>2</v>
      </c>
      <c r="F30" s="136" t="s">
        <v>50</v>
      </c>
    </row>
    <row r="31" spans="1:6">
      <c r="A31" s="117"/>
      <c r="B31" s="111"/>
      <c r="C31" s="112"/>
      <c r="D31" s="111"/>
      <c r="E31" s="111"/>
      <c r="F31" s="134" t="s">
        <v>218</v>
      </c>
    </row>
    <row r="32" spans="1:6">
      <c r="A32" s="117"/>
      <c r="B32" s="111"/>
      <c r="C32" s="112"/>
      <c r="D32" s="111"/>
      <c r="E32" s="111"/>
      <c r="F32" s="134" t="s">
        <v>197</v>
      </c>
    </row>
    <row r="33" spans="1:6">
      <c r="A33" s="117">
        <v>16</v>
      </c>
      <c r="B33" s="111" t="s">
        <v>80</v>
      </c>
      <c r="C33" s="112" t="s">
        <v>81</v>
      </c>
      <c r="D33" s="111">
        <v>6</v>
      </c>
      <c r="E33" s="111">
        <v>2</v>
      </c>
      <c r="F33" s="136" t="s">
        <v>81</v>
      </c>
    </row>
    <row r="34" spans="1:6">
      <c r="A34" s="117"/>
      <c r="B34" s="111"/>
      <c r="C34" s="112"/>
      <c r="D34" s="111"/>
      <c r="E34" s="111"/>
      <c r="F34" s="134" t="s">
        <v>219</v>
      </c>
    </row>
    <row r="35" spans="1:6">
      <c r="A35" s="117"/>
      <c r="B35" s="111"/>
      <c r="C35" s="112"/>
      <c r="D35" s="111"/>
      <c r="E35" s="111"/>
      <c r="F35" s="134" t="s">
        <v>187</v>
      </c>
    </row>
    <row r="36" spans="1:6">
      <c r="A36" s="117">
        <v>17</v>
      </c>
      <c r="B36" s="111" t="s">
        <v>82</v>
      </c>
      <c r="C36" s="112" t="s">
        <v>83</v>
      </c>
      <c r="D36" s="111">
        <v>2</v>
      </c>
      <c r="E36" s="111">
        <v>2</v>
      </c>
      <c r="F36" s="136" t="s">
        <v>192</v>
      </c>
    </row>
    <row r="37" spans="1:6">
      <c r="A37" s="117"/>
      <c r="B37" s="111"/>
      <c r="C37" s="112"/>
      <c r="D37" s="111"/>
      <c r="E37" s="111"/>
      <c r="F37" s="134" t="s">
        <v>220</v>
      </c>
    </row>
    <row r="38" spans="1:6">
      <c r="A38" s="117">
        <v>18</v>
      </c>
      <c r="B38" s="111" t="s">
        <v>84</v>
      </c>
      <c r="C38" s="112" t="s">
        <v>85</v>
      </c>
      <c r="D38" s="111">
        <v>2</v>
      </c>
      <c r="E38" s="111">
        <v>2</v>
      </c>
      <c r="F38" s="136" t="s">
        <v>191</v>
      </c>
    </row>
    <row r="39" spans="1:6">
      <c r="A39" s="117"/>
      <c r="B39" s="111"/>
      <c r="C39" s="112"/>
      <c r="D39" s="111"/>
      <c r="E39" s="111"/>
      <c r="F39" s="134" t="s">
        <v>213</v>
      </c>
    </row>
    <row r="40" spans="1:6">
      <c r="A40" s="117">
        <v>19</v>
      </c>
      <c r="B40" s="111" t="s">
        <v>86</v>
      </c>
      <c r="C40" s="112" t="s">
        <v>87</v>
      </c>
      <c r="D40" s="111">
        <v>2</v>
      </c>
      <c r="E40" s="111">
        <v>2</v>
      </c>
      <c r="F40" s="136" t="s">
        <v>221</v>
      </c>
    </row>
    <row r="41" spans="1:6">
      <c r="A41" s="117"/>
      <c r="B41" s="111"/>
      <c r="C41" s="112"/>
      <c r="D41" s="111"/>
      <c r="E41" s="111"/>
      <c r="F41" s="134" t="s">
        <v>222</v>
      </c>
    </row>
    <row r="42" spans="1:6">
      <c r="A42" s="117"/>
      <c r="B42" s="111"/>
      <c r="C42" s="112"/>
      <c r="D42" s="111"/>
      <c r="E42" s="111"/>
      <c r="F42" s="134" t="s">
        <v>176</v>
      </c>
    </row>
    <row r="43" spans="1:6">
      <c r="A43" s="117">
        <v>20</v>
      </c>
      <c r="B43" s="111" t="s">
        <v>88</v>
      </c>
      <c r="C43" s="112" t="s">
        <v>89</v>
      </c>
      <c r="D43" s="111">
        <v>2</v>
      </c>
      <c r="E43" s="111">
        <v>2</v>
      </c>
      <c r="F43" s="134" t="s">
        <v>224</v>
      </c>
    </row>
    <row r="44" spans="1:6">
      <c r="A44" s="117"/>
      <c r="B44" s="111"/>
      <c r="C44" s="112"/>
      <c r="D44" s="111"/>
      <c r="E44" s="111"/>
      <c r="F44" s="134" t="s">
        <v>223</v>
      </c>
    </row>
    <row r="45" spans="1:6">
      <c r="A45" s="117">
        <v>21</v>
      </c>
      <c r="B45" s="111" t="s">
        <v>90</v>
      </c>
      <c r="C45" s="112" t="s">
        <v>91</v>
      </c>
      <c r="D45" s="111">
        <v>2</v>
      </c>
      <c r="E45" s="111">
        <v>3</v>
      </c>
      <c r="F45" s="136" t="s">
        <v>91</v>
      </c>
    </row>
    <row r="46" spans="1:6">
      <c r="A46" s="117">
        <v>22</v>
      </c>
      <c r="B46" s="111" t="s">
        <v>92</v>
      </c>
      <c r="C46" s="112" t="s">
        <v>93</v>
      </c>
      <c r="D46" s="111">
        <v>2</v>
      </c>
      <c r="E46" s="111">
        <v>3</v>
      </c>
      <c r="F46" s="136" t="s">
        <v>225</v>
      </c>
    </row>
    <row r="47" spans="1:6">
      <c r="A47" s="117"/>
      <c r="B47" s="111"/>
      <c r="C47" s="112"/>
      <c r="D47" s="111"/>
      <c r="E47" s="111"/>
      <c r="F47" s="136" t="s">
        <v>226</v>
      </c>
    </row>
    <row r="48" spans="1:6">
      <c r="A48" s="117"/>
      <c r="B48" s="111"/>
      <c r="C48" s="112"/>
      <c r="D48" s="111"/>
      <c r="E48" s="111"/>
      <c r="F48" s="135" t="s">
        <v>209</v>
      </c>
    </row>
    <row r="49" spans="1:6">
      <c r="A49" s="117">
        <v>23</v>
      </c>
      <c r="B49" s="111" t="s">
        <v>94</v>
      </c>
      <c r="C49" s="112" t="s">
        <v>95</v>
      </c>
      <c r="D49" s="111">
        <v>4</v>
      </c>
      <c r="E49" s="111">
        <v>3</v>
      </c>
      <c r="F49" s="134" t="s">
        <v>177</v>
      </c>
    </row>
    <row r="50" spans="1:6">
      <c r="A50" s="117"/>
      <c r="B50" s="111"/>
      <c r="C50" s="112"/>
      <c r="D50" s="111"/>
      <c r="E50" s="111"/>
      <c r="F50" s="134" t="s">
        <v>227</v>
      </c>
    </row>
    <row r="51" spans="1:6">
      <c r="A51" s="117"/>
      <c r="B51" s="111"/>
      <c r="C51" s="112"/>
      <c r="D51" s="111"/>
      <c r="E51" s="111"/>
      <c r="F51" s="134" t="s">
        <v>107</v>
      </c>
    </row>
    <row r="52" spans="1:6">
      <c r="A52" s="117"/>
      <c r="B52" s="111"/>
      <c r="C52" s="112"/>
      <c r="D52" s="111"/>
      <c r="E52" s="111"/>
      <c r="F52" s="134" t="s">
        <v>248</v>
      </c>
    </row>
    <row r="53" spans="1:6">
      <c r="A53" s="117">
        <v>24</v>
      </c>
      <c r="B53" s="111" t="s">
        <v>96</v>
      </c>
      <c r="C53" s="112" t="s">
        <v>97</v>
      </c>
      <c r="D53" s="111">
        <v>2</v>
      </c>
      <c r="E53" s="111">
        <v>3</v>
      </c>
      <c r="F53" s="136" t="s">
        <v>97</v>
      </c>
    </row>
    <row r="54" spans="1:6">
      <c r="A54" s="117"/>
      <c r="B54" s="111"/>
      <c r="C54" s="112"/>
      <c r="D54" s="111"/>
      <c r="E54" s="111"/>
      <c r="F54" s="134" t="s">
        <v>228</v>
      </c>
    </row>
    <row r="55" spans="1:6">
      <c r="A55" s="117"/>
      <c r="B55" s="111"/>
      <c r="C55" s="112"/>
      <c r="D55" s="111"/>
      <c r="E55" s="111"/>
      <c r="F55" s="134" t="s">
        <v>203</v>
      </c>
    </row>
    <row r="56" spans="1:6">
      <c r="A56" s="117">
        <v>25</v>
      </c>
      <c r="B56" s="111" t="s">
        <v>98</v>
      </c>
      <c r="C56" s="112" t="s">
        <v>99</v>
      </c>
      <c r="D56" s="111">
        <v>2</v>
      </c>
      <c r="E56" s="111">
        <v>3</v>
      </c>
      <c r="F56" s="136" t="s">
        <v>99</v>
      </c>
    </row>
    <row r="57" spans="1:6">
      <c r="A57" s="117"/>
      <c r="B57" s="111"/>
      <c r="C57" s="112"/>
      <c r="D57" s="111"/>
      <c r="E57" s="111"/>
      <c r="F57" s="134" t="s">
        <v>229</v>
      </c>
    </row>
    <row r="58" spans="1:6">
      <c r="A58" s="117"/>
      <c r="B58" s="111"/>
      <c r="C58" s="112"/>
      <c r="D58" s="111"/>
      <c r="E58" s="111"/>
      <c r="F58" s="134" t="s">
        <v>178</v>
      </c>
    </row>
    <row r="59" spans="1:6">
      <c r="A59" s="117">
        <v>26</v>
      </c>
      <c r="B59" s="111" t="s">
        <v>100</v>
      </c>
      <c r="C59" s="112" t="s">
        <v>101</v>
      </c>
      <c r="D59" s="111">
        <v>2</v>
      </c>
      <c r="E59" s="111">
        <v>3</v>
      </c>
      <c r="F59" s="136" t="s">
        <v>192</v>
      </c>
    </row>
    <row r="60" spans="1:6">
      <c r="A60" s="117"/>
      <c r="B60" s="111"/>
      <c r="C60" s="112"/>
      <c r="D60" s="111"/>
      <c r="E60" s="111"/>
      <c r="F60" s="134" t="s">
        <v>230</v>
      </c>
    </row>
    <row r="61" spans="1:6">
      <c r="A61" s="117"/>
      <c r="B61" s="111"/>
      <c r="C61" s="112"/>
      <c r="D61" s="111"/>
      <c r="E61" s="111"/>
      <c r="F61" s="134" t="s">
        <v>231</v>
      </c>
    </row>
    <row r="62" spans="1:6">
      <c r="A62" s="117">
        <v>27</v>
      </c>
      <c r="B62" s="111" t="s">
        <v>102</v>
      </c>
      <c r="C62" s="112" t="s">
        <v>103</v>
      </c>
      <c r="D62" s="111">
        <v>4</v>
      </c>
      <c r="E62" s="111">
        <v>3</v>
      </c>
      <c r="F62" s="136" t="s">
        <v>103</v>
      </c>
    </row>
    <row r="63" spans="1:6">
      <c r="A63" s="117"/>
      <c r="B63" s="111"/>
      <c r="C63" s="112"/>
      <c r="D63" s="111"/>
      <c r="E63" s="111"/>
      <c r="F63" s="136" t="s">
        <v>232</v>
      </c>
    </row>
    <row r="64" spans="1:6">
      <c r="A64" s="117">
        <v>28</v>
      </c>
      <c r="B64" s="111" t="s">
        <v>104</v>
      </c>
      <c r="C64" s="112" t="s">
        <v>105</v>
      </c>
      <c r="D64" s="111">
        <v>2</v>
      </c>
      <c r="E64" s="111">
        <v>3</v>
      </c>
      <c r="F64" s="136" t="s">
        <v>99</v>
      </c>
    </row>
    <row r="65" spans="1:6">
      <c r="A65" s="117"/>
      <c r="B65" s="111"/>
      <c r="C65" s="112"/>
      <c r="D65" s="111"/>
      <c r="E65" s="111"/>
      <c r="F65" s="135" t="s">
        <v>199</v>
      </c>
    </row>
    <row r="66" spans="1:6">
      <c r="A66" s="117"/>
      <c r="B66" s="111"/>
      <c r="C66" s="112"/>
      <c r="D66" s="111"/>
      <c r="E66" s="111"/>
      <c r="F66" s="135" t="s">
        <v>233</v>
      </c>
    </row>
    <row r="67" spans="1:6">
      <c r="A67" s="117"/>
      <c r="B67" s="111"/>
      <c r="C67" s="112"/>
      <c r="D67" s="111"/>
      <c r="E67" s="111"/>
      <c r="F67" s="134" t="s">
        <v>234</v>
      </c>
    </row>
    <row r="68" spans="1:6">
      <c r="A68" s="117">
        <v>29</v>
      </c>
      <c r="B68" s="111" t="s">
        <v>106</v>
      </c>
      <c r="C68" s="112" t="s">
        <v>107</v>
      </c>
      <c r="D68" s="111">
        <v>4</v>
      </c>
      <c r="E68" s="111">
        <v>4</v>
      </c>
      <c r="F68" s="134" t="s">
        <v>184</v>
      </c>
    </row>
    <row r="69" spans="1:6">
      <c r="A69" s="117"/>
      <c r="B69" s="111"/>
      <c r="C69" s="112"/>
      <c r="D69" s="111"/>
      <c r="E69" s="111"/>
      <c r="F69" s="134" t="s">
        <v>125</v>
      </c>
    </row>
    <row r="70" spans="1:6">
      <c r="A70" s="117"/>
      <c r="B70" s="111"/>
      <c r="C70" s="112"/>
      <c r="D70" s="111"/>
      <c r="E70" s="111"/>
      <c r="F70" s="134" t="s">
        <v>252</v>
      </c>
    </row>
    <row r="71" spans="1:6">
      <c r="A71" s="117">
        <v>30</v>
      </c>
      <c r="B71" s="111" t="s">
        <v>108</v>
      </c>
      <c r="C71" s="112" t="s">
        <v>109</v>
      </c>
      <c r="D71" s="111">
        <v>2</v>
      </c>
      <c r="E71" s="111">
        <v>4</v>
      </c>
      <c r="F71" s="134" t="s">
        <v>185</v>
      </c>
    </row>
    <row r="72" spans="1:6">
      <c r="A72" s="117"/>
      <c r="B72" s="111"/>
      <c r="C72" s="112"/>
      <c r="D72" s="111"/>
      <c r="E72" s="111"/>
      <c r="F72" s="136" t="s">
        <v>235</v>
      </c>
    </row>
    <row r="73" spans="1:6">
      <c r="A73" s="117">
        <v>31</v>
      </c>
      <c r="B73" s="111" t="s">
        <v>110</v>
      </c>
      <c r="C73" s="112" t="s">
        <v>111</v>
      </c>
      <c r="D73" s="111">
        <v>2</v>
      </c>
      <c r="E73" s="111">
        <v>4</v>
      </c>
      <c r="F73" s="134" t="s">
        <v>205</v>
      </c>
    </row>
    <row r="74" spans="1:6">
      <c r="A74" s="117">
        <v>32</v>
      </c>
      <c r="B74" s="111" t="s">
        <v>112</v>
      </c>
      <c r="C74" s="112" t="s">
        <v>113</v>
      </c>
      <c r="D74" s="111">
        <v>2</v>
      </c>
      <c r="E74" s="111">
        <v>4</v>
      </c>
      <c r="F74" s="134" t="s">
        <v>180</v>
      </c>
    </row>
    <row r="75" spans="1:6">
      <c r="A75" s="117"/>
      <c r="B75" s="111"/>
      <c r="C75" s="112"/>
      <c r="D75" s="111"/>
      <c r="E75" s="111"/>
      <c r="F75" s="134" t="s">
        <v>210</v>
      </c>
    </row>
    <row r="76" spans="1:6">
      <c r="A76" s="117">
        <v>33</v>
      </c>
      <c r="B76" s="111" t="s">
        <v>114</v>
      </c>
      <c r="C76" s="112" t="s">
        <v>115</v>
      </c>
      <c r="D76" s="111">
        <v>3</v>
      </c>
      <c r="E76" s="111">
        <v>4</v>
      </c>
      <c r="F76" s="136" t="s">
        <v>115</v>
      </c>
    </row>
    <row r="77" spans="1:6">
      <c r="A77" s="117">
        <v>34</v>
      </c>
      <c r="B77" s="111" t="s">
        <v>116</v>
      </c>
      <c r="C77" s="112" t="s">
        <v>117</v>
      </c>
      <c r="D77" s="111">
        <v>3</v>
      </c>
      <c r="E77" s="111">
        <v>4</v>
      </c>
      <c r="F77" s="134" t="s">
        <v>236</v>
      </c>
    </row>
    <row r="78" spans="1:6">
      <c r="A78" s="117">
        <v>35</v>
      </c>
      <c r="B78" s="111" t="s">
        <v>118</v>
      </c>
      <c r="C78" s="112" t="s">
        <v>119</v>
      </c>
      <c r="D78" s="111">
        <v>4</v>
      </c>
      <c r="E78" s="111">
        <v>4</v>
      </c>
      <c r="F78" s="136" t="s">
        <v>237</v>
      </c>
    </row>
    <row r="79" spans="1:6">
      <c r="A79" s="117">
        <v>36</v>
      </c>
      <c r="B79" s="111" t="s">
        <v>120</v>
      </c>
      <c r="C79" s="112" t="s">
        <v>121</v>
      </c>
      <c r="D79" s="111">
        <v>2</v>
      </c>
      <c r="E79" s="111">
        <v>4</v>
      </c>
      <c r="F79" s="134" t="s">
        <v>185</v>
      </c>
    </row>
    <row r="80" spans="1:6">
      <c r="A80" s="117">
        <v>37</v>
      </c>
      <c r="B80" s="111" t="s">
        <v>122</v>
      </c>
      <c r="C80" s="113" t="s">
        <v>123</v>
      </c>
      <c r="D80" s="111">
        <v>2</v>
      </c>
      <c r="E80" s="111">
        <v>4</v>
      </c>
      <c r="F80" s="134" t="s">
        <v>239</v>
      </c>
    </row>
    <row r="81" spans="1:6">
      <c r="A81" s="117"/>
      <c r="B81" s="111"/>
      <c r="C81" s="113"/>
      <c r="D81" s="111"/>
      <c r="E81" s="111"/>
      <c r="F81" s="134" t="s">
        <v>181</v>
      </c>
    </row>
    <row r="82" spans="1:6">
      <c r="A82" s="117"/>
      <c r="B82" s="111"/>
      <c r="C82" s="113"/>
      <c r="D82" s="111"/>
      <c r="E82" s="111"/>
      <c r="F82" s="137" t="s">
        <v>238</v>
      </c>
    </row>
    <row r="83" spans="1:6">
      <c r="A83" s="117">
        <v>38</v>
      </c>
      <c r="B83" s="111" t="s">
        <v>124</v>
      </c>
      <c r="C83" s="112" t="s">
        <v>125</v>
      </c>
      <c r="D83" s="111">
        <v>2</v>
      </c>
      <c r="E83" s="111">
        <v>5</v>
      </c>
      <c r="F83" s="134" t="s">
        <v>179</v>
      </c>
    </row>
    <row r="84" spans="1:6">
      <c r="A84" s="117"/>
      <c r="B84" s="111"/>
      <c r="C84" s="112"/>
      <c r="D84" s="111"/>
      <c r="E84" s="111"/>
      <c r="F84" s="134" t="s">
        <v>204</v>
      </c>
    </row>
    <row r="85" spans="1:6">
      <c r="A85" s="117"/>
      <c r="B85" s="111"/>
      <c r="C85" s="112"/>
      <c r="D85" s="111"/>
      <c r="E85" s="111"/>
      <c r="F85" s="134" t="s">
        <v>196</v>
      </c>
    </row>
    <row r="86" spans="1:6">
      <c r="A86" s="117">
        <v>39</v>
      </c>
      <c r="B86" s="111" t="s">
        <v>126</v>
      </c>
      <c r="C86" s="112" t="s">
        <v>127</v>
      </c>
      <c r="D86" s="111">
        <v>2</v>
      </c>
      <c r="E86" s="111">
        <v>5</v>
      </c>
      <c r="F86" s="134" t="s">
        <v>185</v>
      </c>
    </row>
    <row r="87" spans="1:6">
      <c r="A87" s="117"/>
      <c r="B87" s="111"/>
      <c r="C87" s="112"/>
      <c r="D87" s="111"/>
      <c r="E87" s="111"/>
      <c r="F87" s="136" t="s">
        <v>240</v>
      </c>
    </row>
    <row r="88" spans="1:6">
      <c r="A88" s="117">
        <v>40</v>
      </c>
      <c r="B88" s="111" t="s">
        <v>128</v>
      </c>
      <c r="C88" s="112" t="s">
        <v>129</v>
      </c>
      <c r="D88" s="111">
        <v>2</v>
      </c>
      <c r="E88" s="111">
        <v>5</v>
      </c>
      <c r="F88" s="134" t="s">
        <v>207</v>
      </c>
    </row>
    <row r="89" spans="1:6">
      <c r="A89" s="117"/>
      <c r="B89" s="111"/>
      <c r="C89" s="112"/>
      <c r="D89" s="111"/>
      <c r="E89" s="111"/>
      <c r="F89" s="134" t="s">
        <v>206</v>
      </c>
    </row>
    <row r="90" spans="1:6">
      <c r="A90" s="117">
        <v>41</v>
      </c>
      <c r="B90" s="111" t="s">
        <v>130</v>
      </c>
      <c r="C90" s="112" t="s">
        <v>131</v>
      </c>
      <c r="D90" s="111">
        <v>4</v>
      </c>
      <c r="E90" s="111">
        <v>5</v>
      </c>
      <c r="F90" s="136" t="s">
        <v>131</v>
      </c>
    </row>
    <row r="91" spans="1:6">
      <c r="A91" s="117"/>
      <c r="B91" s="111"/>
      <c r="C91" s="112"/>
      <c r="D91" s="111"/>
      <c r="E91" s="111"/>
      <c r="F91" s="136" t="s">
        <v>125</v>
      </c>
    </row>
    <row r="92" spans="1:6">
      <c r="A92" s="117"/>
      <c r="B92" s="111"/>
      <c r="C92" s="112"/>
      <c r="D92" s="111"/>
      <c r="E92" s="111"/>
      <c r="F92" s="135" t="s">
        <v>241</v>
      </c>
    </row>
    <row r="93" spans="1:6">
      <c r="A93" s="117">
        <v>42</v>
      </c>
      <c r="B93" s="111" t="s">
        <v>132</v>
      </c>
      <c r="C93" s="112" t="s">
        <v>133</v>
      </c>
      <c r="D93" s="111">
        <v>2</v>
      </c>
      <c r="E93" s="111">
        <v>5</v>
      </c>
      <c r="F93" s="134" t="s">
        <v>242</v>
      </c>
    </row>
    <row r="94" spans="1:6">
      <c r="A94" s="117"/>
      <c r="B94" s="111"/>
      <c r="C94" s="112"/>
      <c r="D94" s="111"/>
      <c r="E94" s="111"/>
      <c r="F94" s="134" t="s">
        <v>243</v>
      </c>
    </row>
    <row r="95" spans="1:6">
      <c r="A95" s="117">
        <v>43</v>
      </c>
      <c r="B95" s="111" t="s">
        <v>134</v>
      </c>
      <c r="C95" s="112" t="s">
        <v>135</v>
      </c>
      <c r="D95" s="111">
        <v>2</v>
      </c>
      <c r="E95" s="111">
        <v>5</v>
      </c>
      <c r="F95" s="134" t="s">
        <v>243</v>
      </c>
    </row>
    <row r="96" spans="1:6">
      <c r="A96" s="117"/>
      <c r="B96" s="111"/>
      <c r="C96" s="112"/>
      <c r="D96" s="111"/>
      <c r="E96" s="111"/>
      <c r="F96" s="136" t="s">
        <v>193</v>
      </c>
    </row>
    <row r="97" spans="1:6">
      <c r="A97" s="117">
        <v>44</v>
      </c>
      <c r="B97" s="111" t="s">
        <v>136</v>
      </c>
      <c r="C97" s="112" t="s">
        <v>137</v>
      </c>
      <c r="D97" s="111">
        <v>2</v>
      </c>
      <c r="E97" s="111">
        <v>5</v>
      </c>
      <c r="F97" s="136" t="s">
        <v>73</v>
      </c>
    </row>
    <row r="98" spans="1:6">
      <c r="A98" s="117"/>
      <c r="B98" s="111"/>
      <c r="C98" s="112"/>
      <c r="D98" s="111"/>
      <c r="E98" s="111"/>
      <c r="F98" s="134" t="s">
        <v>207</v>
      </c>
    </row>
    <row r="99" spans="1:6">
      <c r="A99" s="117">
        <v>45</v>
      </c>
      <c r="B99" s="111" t="s">
        <v>138</v>
      </c>
      <c r="C99" s="112" t="s">
        <v>139</v>
      </c>
      <c r="D99" s="111">
        <v>2</v>
      </c>
      <c r="E99" s="111">
        <v>5</v>
      </c>
      <c r="F99" s="136" t="s">
        <v>194</v>
      </c>
    </row>
    <row r="100" spans="1:6">
      <c r="A100" s="117"/>
      <c r="B100" s="111"/>
      <c r="C100" s="112"/>
      <c r="D100" s="111"/>
      <c r="E100" s="111"/>
      <c r="F100" s="134" t="s">
        <v>182</v>
      </c>
    </row>
    <row r="101" spans="1:6">
      <c r="A101" s="117">
        <v>46</v>
      </c>
      <c r="B101" s="111" t="s">
        <v>140</v>
      </c>
      <c r="C101" s="112" t="s">
        <v>141</v>
      </c>
      <c r="D101" s="111">
        <v>2</v>
      </c>
      <c r="E101" s="111">
        <v>5</v>
      </c>
      <c r="F101" s="136" t="s">
        <v>195</v>
      </c>
    </row>
    <row r="102" spans="1:6">
      <c r="A102" s="117"/>
      <c r="B102" s="111"/>
      <c r="C102" s="112"/>
      <c r="D102" s="111"/>
      <c r="E102" s="111"/>
      <c r="F102" s="134" t="s">
        <v>211</v>
      </c>
    </row>
    <row r="103" spans="1:6">
      <c r="A103" s="117">
        <v>47</v>
      </c>
      <c r="B103" s="111" t="s">
        <v>142</v>
      </c>
      <c r="C103" s="112" t="s">
        <v>143</v>
      </c>
      <c r="D103" s="111">
        <v>3</v>
      </c>
      <c r="E103" s="111">
        <v>6</v>
      </c>
      <c r="F103" s="136" t="s">
        <v>143</v>
      </c>
    </row>
    <row r="104" spans="1:6">
      <c r="A104" s="117"/>
      <c r="B104" s="111"/>
      <c r="C104" s="112"/>
      <c r="D104" s="111"/>
      <c r="E104" s="111"/>
      <c r="F104" s="136" t="s">
        <v>196</v>
      </c>
    </row>
    <row r="105" spans="1:6">
      <c r="A105" s="117">
        <v>48</v>
      </c>
      <c r="B105" s="114" t="s">
        <v>144</v>
      </c>
      <c r="C105" s="115" t="s">
        <v>145</v>
      </c>
      <c r="D105" s="111">
        <v>3</v>
      </c>
      <c r="E105" s="117">
        <v>6</v>
      </c>
      <c r="F105" s="134" t="s">
        <v>186</v>
      </c>
    </row>
    <row r="106" spans="1:6">
      <c r="A106" s="116"/>
      <c r="B106" s="140"/>
      <c r="C106" s="141"/>
      <c r="D106" s="111"/>
      <c r="E106" s="132"/>
      <c r="F106" s="134" t="s">
        <v>244</v>
      </c>
    </row>
    <row r="107" spans="1:6">
      <c r="A107" s="116"/>
      <c r="B107" s="138"/>
      <c r="C107" s="139" t="s">
        <v>146</v>
      </c>
      <c r="D107" s="117">
        <f>SUM(D3:D105)</f>
        <v>117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10000" scale="63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I81"/>
  <sheetViews>
    <sheetView tabSelected="1" view="pageBreakPreview" zoomScale="70" zoomScaleNormal="40" zoomScaleSheetLayoutView="70" workbookViewId="0">
      <selection activeCell="L3" sqref="L3"/>
    </sheetView>
  </sheetViews>
  <sheetFormatPr defaultRowHeight="25.5" customHeight="1"/>
  <cols>
    <col min="1" max="1" width="6.42578125" style="1" customWidth="1"/>
    <col min="2" max="2" width="9.7109375" style="1" customWidth="1"/>
    <col min="3" max="3" width="44.28515625" style="5" customWidth="1"/>
    <col min="4" max="5" width="6.7109375" style="1" customWidth="1"/>
    <col min="6" max="6" width="11.7109375" style="1" customWidth="1"/>
    <col min="7" max="7" width="41.28515625" style="5" customWidth="1"/>
    <col min="8" max="8" width="8.5703125" style="1" customWidth="1"/>
    <col min="9" max="9" width="7.7109375" style="1" customWidth="1"/>
    <col min="10" max="10" width="7.28515625" style="1" customWidth="1"/>
    <col min="11" max="11" width="12.28515625" style="1" customWidth="1"/>
    <col min="12" max="12" width="15.42578125" style="1" customWidth="1"/>
    <col min="13" max="13" width="9.85546875" style="4" hidden="1" customWidth="1"/>
    <col min="14" max="14" width="9.7109375" style="5" hidden="1" customWidth="1"/>
    <col min="15" max="16384" width="9.140625" style="5"/>
  </cols>
  <sheetData>
    <row r="1" spans="1:35" ht="25.5" customHeight="1">
      <c r="C1" s="2" t="s">
        <v>0</v>
      </c>
      <c r="D1" s="2" t="s">
        <v>1</v>
      </c>
      <c r="E1" s="2" t="str">
        <f>CONCATENATE("TRANSKRIP-",E11,"-",E9,"-",E4)</f>
        <v>TRANSKRIP-1999-12-12</v>
      </c>
      <c r="F1" s="2"/>
      <c r="G1" s="3"/>
      <c r="P1" s="1"/>
      <c r="Q1" s="6" t="s">
        <v>2</v>
      </c>
      <c r="R1" s="1"/>
      <c r="S1" s="1"/>
      <c r="T1" s="1"/>
      <c r="U1" s="7"/>
    </row>
    <row r="2" spans="1:35" ht="25.5" customHeight="1" thickBot="1">
      <c r="D2" s="5"/>
      <c r="E2" s="5"/>
      <c r="F2" s="5"/>
      <c r="P2" s="8">
        <v>1</v>
      </c>
      <c r="Q2" s="9" t="s">
        <v>3</v>
      </c>
      <c r="X2" s="10"/>
    </row>
    <row r="3" spans="1:35" ht="25.5" customHeight="1">
      <c r="C3" s="11" t="s">
        <v>4</v>
      </c>
      <c r="D3" s="12" t="s">
        <v>1</v>
      </c>
      <c r="E3" s="13" t="s">
        <v>5</v>
      </c>
      <c r="F3" s="14"/>
      <c r="G3" s="15"/>
      <c r="P3" s="8">
        <v>2</v>
      </c>
      <c r="Q3" s="16" t="s">
        <v>6</v>
      </c>
      <c r="R3" s="17"/>
      <c r="S3" s="17"/>
      <c r="T3" s="17"/>
      <c r="U3" s="18"/>
      <c r="V3" s="10"/>
      <c r="W3" s="19" t="s">
        <v>7</v>
      </c>
      <c r="X3" s="10"/>
      <c r="Y3" s="20"/>
      <c r="Z3" s="20"/>
    </row>
    <row r="4" spans="1:35" ht="25.5" customHeight="1" thickBot="1">
      <c r="C4" s="21" t="s">
        <v>8</v>
      </c>
      <c r="D4" s="22" t="s">
        <v>1</v>
      </c>
      <c r="E4" s="23">
        <v>12</v>
      </c>
      <c r="F4" s="24"/>
      <c r="G4" s="25"/>
      <c r="P4" s="8">
        <v>3</v>
      </c>
      <c r="Q4" s="16" t="s">
        <v>9</v>
      </c>
      <c r="R4" s="17"/>
      <c r="S4" s="17"/>
      <c r="T4" s="17"/>
      <c r="U4" s="18"/>
      <c r="V4" s="10"/>
      <c r="W4" s="19" t="s">
        <v>10</v>
      </c>
      <c r="X4" s="10"/>
      <c r="Z4" s="20"/>
    </row>
    <row r="5" spans="1:35" ht="25.5" customHeight="1" thickBot="1">
      <c r="C5" s="26"/>
      <c r="D5" s="26"/>
      <c r="E5" s="27"/>
      <c r="P5" s="8">
        <v>4</v>
      </c>
      <c r="Q5" s="16" t="s">
        <v>11</v>
      </c>
      <c r="R5" s="17"/>
      <c r="S5" s="17"/>
      <c r="T5" s="17"/>
      <c r="U5" s="18"/>
      <c r="V5" s="10"/>
      <c r="W5" s="19" t="s">
        <v>12</v>
      </c>
      <c r="X5" s="10"/>
      <c r="Z5" s="20"/>
    </row>
    <row r="6" spans="1:35" ht="25.5" customHeight="1">
      <c r="C6" s="11" t="s">
        <v>13</v>
      </c>
      <c r="D6" s="12" t="s">
        <v>1</v>
      </c>
      <c r="E6" s="13" t="s">
        <v>5</v>
      </c>
      <c r="F6" s="14"/>
      <c r="G6" s="15"/>
      <c r="P6" s="8">
        <v>5</v>
      </c>
      <c r="Q6" s="16" t="s">
        <v>14</v>
      </c>
      <c r="R6" s="17"/>
      <c r="S6" s="17"/>
      <c r="T6" s="17"/>
      <c r="U6" s="18"/>
      <c r="V6" s="28"/>
      <c r="W6" s="19" t="s">
        <v>15</v>
      </c>
      <c r="X6" s="10"/>
      <c r="Z6" s="20"/>
    </row>
    <row r="7" spans="1:35" ht="25.5" customHeight="1">
      <c r="C7" s="29" t="s">
        <v>16</v>
      </c>
      <c r="D7" s="30" t="s">
        <v>1</v>
      </c>
      <c r="E7" s="31" t="s">
        <v>5</v>
      </c>
      <c r="F7" s="32"/>
      <c r="G7" s="33"/>
      <c r="P7" s="8">
        <v>6</v>
      </c>
      <c r="Q7" s="16" t="s">
        <v>17</v>
      </c>
      <c r="R7" s="17"/>
      <c r="S7" s="17"/>
      <c r="T7" s="17"/>
      <c r="U7" s="18"/>
      <c r="V7" s="10"/>
      <c r="W7" s="19" t="s">
        <v>18</v>
      </c>
      <c r="X7" s="10"/>
      <c r="Z7" s="20"/>
    </row>
    <row r="8" spans="1:35" ht="25.5" customHeight="1">
      <c r="C8" s="29" t="s">
        <v>19</v>
      </c>
      <c r="D8" s="30" t="s">
        <v>1</v>
      </c>
      <c r="E8" s="31" t="s">
        <v>5</v>
      </c>
      <c r="F8" s="32"/>
      <c r="G8" s="33"/>
      <c r="P8" s="8">
        <v>7</v>
      </c>
      <c r="Q8" s="16" t="s">
        <v>20</v>
      </c>
      <c r="R8" s="17"/>
      <c r="S8" s="17"/>
      <c r="T8" s="17"/>
      <c r="U8" s="18"/>
      <c r="V8" s="10"/>
      <c r="W8" s="19" t="s">
        <v>21</v>
      </c>
      <c r="X8" s="10"/>
      <c r="Z8" s="20"/>
    </row>
    <row r="9" spans="1:35" ht="25.5" customHeight="1">
      <c r="C9" s="29" t="s">
        <v>22</v>
      </c>
      <c r="D9" s="30" t="s">
        <v>1</v>
      </c>
      <c r="E9" s="31">
        <v>12</v>
      </c>
      <c r="F9" s="32"/>
      <c r="G9" s="33"/>
      <c r="P9" s="8">
        <v>8</v>
      </c>
      <c r="Q9" s="34" t="s">
        <v>23</v>
      </c>
      <c r="R9" s="17"/>
      <c r="S9" s="17"/>
      <c r="T9" s="17"/>
      <c r="U9" s="18"/>
      <c r="V9" s="10"/>
      <c r="W9" s="10" t="s">
        <v>24</v>
      </c>
      <c r="X9" s="10"/>
      <c r="Z9" s="20"/>
    </row>
    <row r="10" spans="1:35" ht="25.5" customHeight="1">
      <c r="C10" s="35" t="s">
        <v>25</v>
      </c>
      <c r="D10" s="36" t="s">
        <v>1</v>
      </c>
      <c r="E10" s="37">
        <f>L70</f>
        <v>2</v>
      </c>
      <c r="F10" s="3"/>
      <c r="G10" s="38"/>
      <c r="P10" s="8">
        <v>9</v>
      </c>
      <c r="Q10" s="34" t="s">
        <v>26</v>
      </c>
      <c r="R10" s="17"/>
      <c r="S10" s="17"/>
      <c r="T10" s="19" t="s">
        <v>27</v>
      </c>
      <c r="U10" s="18"/>
      <c r="V10" s="10"/>
      <c r="W10" s="10"/>
      <c r="X10" s="10"/>
      <c r="Y10" s="20"/>
      <c r="Z10" s="20"/>
    </row>
    <row r="11" spans="1:35" ht="25.5" customHeight="1">
      <c r="C11" s="29" t="s">
        <v>28</v>
      </c>
      <c r="D11" s="30" t="s">
        <v>1</v>
      </c>
      <c r="E11" s="31">
        <v>1999</v>
      </c>
      <c r="F11" s="32"/>
      <c r="G11" s="33"/>
      <c r="P11" s="1"/>
      <c r="Q11" s="10"/>
      <c r="R11" s="17"/>
      <c r="S11" s="17"/>
      <c r="T11" s="19" t="s">
        <v>29</v>
      </c>
      <c r="U11" s="18"/>
      <c r="V11" s="10"/>
      <c r="W11" s="10"/>
      <c r="X11" s="10"/>
    </row>
    <row r="12" spans="1:35" ht="25.5" customHeight="1" thickBot="1">
      <c r="C12" s="21" t="s">
        <v>30</v>
      </c>
      <c r="D12" s="22" t="s">
        <v>1</v>
      </c>
      <c r="E12" s="23" t="s">
        <v>5</v>
      </c>
      <c r="F12" s="24"/>
      <c r="G12" s="25"/>
      <c r="P12" s="1"/>
      <c r="Q12" s="17"/>
      <c r="R12" s="17"/>
      <c r="S12" s="17"/>
      <c r="T12" s="19" t="s">
        <v>31</v>
      </c>
      <c r="U12" s="18"/>
      <c r="V12" s="10"/>
      <c r="W12" s="10"/>
      <c r="X12" s="10"/>
    </row>
    <row r="13" spans="1:35" ht="25.5" customHeight="1">
      <c r="P13" s="1"/>
      <c r="Q13" s="17"/>
      <c r="R13" s="17"/>
      <c r="S13" s="17"/>
      <c r="T13" s="19" t="s">
        <v>32</v>
      </c>
      <c r="U13" s="18"/>
      <c r="V13" s="10"/>
      <c r="W13" s="10"/>
      <c r="X13" s="10"/>
    </row>
    <row r="14" spans="1:35" ht="25.5" customHeight="1" thickBot="1">
      <c r="P14" s="1"/>
      <c r="Q14" s="17"/>
      <c r="R14" s="17"/>
      <c r="S14" s="17"/>
      <c r="T14" s="19" t="s">
        <v>249</v>
      </c>
      <c r="U14" s="18"/>
      <c r="V14" s="10"/>
      <c r="W14" s="10"/>
      <c r="X14" s="10"/>
    </row>
    <row r="15" spans="1:35" s="40" customFormat="1" ht="63" customHeight="1" thickBot="1">
      <c r="A15" s="118" t="s">
        <v>33</v>
      </c>
      <c r="B15" s="119"/>
      <c r="C15" s="119"/>
      <c r="D15" s="119"/>
      <c r="E15" s="120"/>
      <c r="F15" s="121" t="s">
        <v>34</v>
      </c>
      <c r="G15" s="122"/>
      <c r="H15" s="122"/>
      <c r="I15" s="122"/>
      <c r="J15" s="122"/>
      <c r="K15" s="123"/>
      <c r="L15" s="124" t="s">
        <v>23</v>
      </c>
      <c r="M15" s="39"/>
      <c r="P15" s="1"/>
      <c r="Q15" s="17"/>
      <c r="R15" s="17"/>
      <c r="S15" s="17"/>
      <c r="T15" s="10" t="s">
        <v>250</v>
      </c>
      <c r="U15" s="18"/>
      <c r="V15" s="10"/>
      <c r="W15" s="10"/>
      <c r="X15" s="10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s="50" customFormat="1" ht="56.25" customHeight="1" thickBot="1">
      <c r="A16" s="42" t="s">
        <v>36</v>
      </c>
      <c r="B16" s="43" t="s">
        <v>6</v>
      </c>
      <c r="C16" s="43" t="s">
        <v>9</v>
      </c>
      <c r="D16" s="43" t="s">
        <v>37</v>
      </c>
      <c r="E16" s="44" t="s">
        <v>38</v>
      </c>
      <c r="F16" s="45" t="s">
        <v>6</v>
      </c>
      <c r="G16" s="46" t="s">
        <v>9</v>
      </c>
      <c r="H16" s="46" t="s">
        <v>11</v>
      </c>
      <c r="I16" s="46" t="s">
        <v>39</v>
      </c>
      <c r="J16" s="46" t="s">
        <v>40</v>
      </c>
      <c r="K16" s="47" t="s">
        <v>20</v>
      </c>
      <c r="L16" s="125"/>
      <c r="M16" s="48"/>
      <c r="N16" s="49"/>
      <c r="P16" s="41" t="s">
        <v>35</v>
      </c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5"/>
      <c r="AD16" s="5"/>
      <c r="AE16" s="5"/>
      <c r="AF16" s="5"/>
      <c r="AG16" s="5"/>
      <c r="AH16" s="5"/>
      <c r="AI16" s="5"/>
    </row>
    <row r="17" spans="1:35" ht="22.5" customHeight="1">
      <c r="A17" s="53">
        <v>1</v>
      </c>
      <c r="B17" s="54" t="s">
        <v>42</v>
      </c>
      <c r="C17" s="55" t="s">
        <v>43</v>
      </c>
      <c r="D17" s="54">
        <v>2</v>
      </c>
      <c r="E17" s="56">
        <v>1</v>
      </c>
      <c r="F17" s="57"/>
      <c r="G17" s="58"/>
      <c r="H17" s="59"/>
      <c r="I17" s="59"/>
      <c r="J17" s="59"/>
      <c r="K17" s="60"/>
      <c r="L17" s="61" t="str">
        <f>IF(H17&gt;=D17,"DAPAT DIKONVERSI","TIDAK DAPAT")</f>
        <v>TIDAK DAPAT</v>
      </c>
      <c r="M17" s="4" t="str">
        <f>IF(H17&gt;=D17,D17,"0")</f>
        <v>0</v>
      </c>
      <c r="N17" s="49">
        <f>J17*M17</f>
        <v>0</v>
      </c>
      <c r="P17" s="51">
        <v>1</v>
      </c>
      <c r="Q17" s="52" t="s">
        <v>41</v>
      </c>
      <c r="R17" s="40"/>
      <c r="S17" s="40"/>
      <c r="T17" s="40"/>
      <c r="U17" s="40"/>
      <c r="V17" s="40"/>
      <c r="W17" s="40"/>
      <c r="X17" s="40"/>
      <c r="Y17" s="40"/>
      <c r="Z17" s="50"/>
      <c r="AA17" s="50"/>
      <c r="AB17" s="50"/>
      <c r="AC17" s="40"/>
      <c r="AD17" s="40"/>
      <c r="AE17" s="40"/>
      <c r="AF17" s="40"/>
      <c r="AG17" s="40"/>
      <c r="AH17" s="40"/>
      <c r="AI17" s="40"/>
    </row>
    <row r="18" spans="1:35" ht="22.5" customHeight="1">
      <c r="A18" s="53">
        <v>2</v>
      </c>
      <c r="B18" s="54" t="s">
        <v>45</v>
      </c>
      <c r="C18" s="55" t="s">
        <v>46</v>
      </c>
      <c r="D18" s="54">
        <v>2</v>
      </c>
      <c r="E18" s="56">
        <v>1</v>
      </c>
      <c r="F18" s="57"/>
      <c r="G18" s="58"/>
      <c r="H18" s="59"/>
      <c r="I18" s="59"/>
      <c r="J18" s="59"/>
      <c r="K18" s="60"/>
      <c r="L18" s="63" t="str">
        <f t="shared" ref="L18:L64" si="0">IF(H18&gt;=D18,"DAPAT DIKONVERSI","TIDAK DAPAT")</f>
        <v>TIDAK DAPAT</v>
      </c>
      <c r="M18" s="4" t="str">
        <f t="shared" ref="M18:M64" si="1">IF(H18&gt;=D18,D18,"0")</f>
        <v>0</v>
      </c>
      <c r="N18" s="49">
        <f t="shared" ref="N18:N64" si="2">J18*M18</f>
        <v>0</v>
      </c>
      <c r="P18" s="51">
        <v>2</v>
      </c>
      <c r="Q18" s="52" t="s">
        <v>44</v>
      </c>
      <c r="R18" s="52"/>
      <c r="S18" s="52"/>
      <c r="T18" s="52"/>
      <c r="U18" s="52"/>
      <c r="V18" s="62"/>
      <c r="W18" s="50"/>
      <c r="X18" s="50"/>
      <c r="Y18" s="50"/>
      <c r="AC18" s="50"/>
      <c r="AD18" s="50"/>
      <c r="AE18" s="50"/>
      <c r="AF18" s="50"/>
      <c r="AG18" s="50"/>
      <c r="AH18" s="50"/>
      <c r="AI18" s="50"/>
    </row>
    <row r="19" spans="1:35" ht="22.5" customHeight="1">
      <c r="A19" s="53">
        <v>3</v>
      </c>
      <c r="B19" s="54" t="s">
        <v>49</v>
      </c>
      <c r="C19" s="55" t="s">
        <v>50</v>
      </c>
      <c r="D19" s="54">
        <v>2</v>
      </c>
      <c r="E19" s="56">
        <v>1</v>
      </c>
      <c r="F19" s="57"/>
      <c r="G19" s="58"/>
      <c r="H19" s="59"/>
      <c r="I19" s="59"/>
      <c r="J19" s="59"/>
      <c r="K19" s="60"/>
      <c r="L19" s="63" t="str">
        <f t="shared" si="0"/>
        <v>TIDAK DAPAT</v>
      </c>
      <c r="M19" s="4" t="str">
        <f t="shared" si="1"/>
        <v>0</v>
      </c>
      <c r="N19" s="49">
        <f t="shared" si="2"/>
        <v>0</v>
      </c>
      <c r="P19" s="64"/>
      <c r="Q19" s="52" t="s">
        <v>47</v>
      </c>
      <c r="R19" s="52"/>
      <c r="S19" s="65" t="s">
        <v>48</v>
      </c>
      <c r="T19" s="52"/>
      <c r="U19" s="52"/>
      <c r="V19" s="62"/>
    </row>
    <row r="20" spans="1:35" ht="22.5" customHeight="1">
      <c r="A20" s="53">
        <v>4</v>
      </c>
      <c r="B20" s="54" t="s">
        <v>53</v>
      </c>
      <c r="C20" s="55" t="s">
        <v>54</v>
      </c>
      <c r="D20" s="54">
        <v>2</v>
      </c>
      <c r="E20" s="56">
        <v>1</v>
      </c>
      <c r="F20" s="57"/>
      <c r="G20" s="58"/>
      <c r="H20" s="59"/>
      <c r="I20" s="59"/>
      <c r="J20" s="59"/>
      <c r="K20" s="60"/>
      <c r="L20" s="63" t="str">
        <f t="shared" si="0"/>
        <v>TIDAK DAPAT</v>
      </c>
      <c r="M20" s="4" t="str">
        <f t="shared" si="1"/>
        <v>0</v>
      </c>
      <c r="N20" s="49">
        <f t="shared" si="2"/>
        <v>0</v>
      </c>
      <c r="P20" s="64"/>
      <c r="Q20" s="52"/>
      <c r="R20" s="20"/>
      <c r="S20" s="52" t="s">
        <v>51</v>
      </c>
      <c r="V20" s="62"/>
      <c r="X20" s="66" t="s">
        <v>52</v>
      </c>
    </row>
    <row r="21" spans="1:35" ht="22.5" customHeight="1">
      <c r="A21" s="53">
        <v>5</v>
      </c>
      <c r="B21" s="54" t="s">
        <v>55</v>
      </c>
      <c r="C21" s="55" t="s">
        <v>56</v>
      </c>
      <c r="D21" s="54">
        <v>2</v>
      </c>
      <c r="E21" s="56">
        <v>1</v>
      </c>
      <c r="F21" s="57"/>
      <c r="G21" s="58"/>
      <c r="H21" s="59"/>
      <c r="I21" s="59"/>
      <c r="J21" s="59"/>
      <c r="K21" s="60"/>
      <c r="L21" s="63" t="str">
        <f t="shared" si="0"/>
        <v>TIDAK DAPAT</v>
      </c>
      <c r="M21" s="4" t="str">
        <f t="shared" si="1"/>
        <v>0</v>
      </c>
      <c r="N21" s="49">
        <f t="shared" si="2"/>
        <v>0</v>
      </c>
      <c r="P21" s="64"/>
      <c r="Q21" s="52"/>
      <c r="R21" s="67"/>
      <c r="S21" s="52" t="s">
        <v>247</v>
      </c>
      <c r="T21" s="52"/>
      <c r="U21" s="52"/>
      <c r="V21" s="62"/>
    </row>
    <row r="22" spans="1:35" ht="22.5" customHeight="1">
      <c r="A22" s="53">
        <v>6</v>
      </c>
      <c r="B22" s="54" t="s">
        <v>59</v>
      </c>
      <c r="C22" s="55" t="s">
        <v>60</v>
      </c>
      <c r="D22" s="54">
        <v>3</v>
      </c>
      <c r="E22" s="56">
        <v>1</v>
      </c>
      <c r="F22" s="57"/>
      <c r="G22" s="58"/>
      <c r="H22" s="59"/>
      <c r="I22" s="59"/>
      <c r="J22" s="59"/>
      <c r="K22" s="60"/>
      <c r="L22" s="63" t="str">
        <f t="shared" si="0"/>
        <v>TIDAK DAPAT</v>
      </c>
      <c r="M22" s="4" t="str">
        <f t="shared" si="1"/>
        <v>0</v>
      </c>
      <c r="N22" s="49">
        <f t="shared" si="2"/>
        <v>0</v>
      </c>
      <c r="P22" s="51">
        <v>3</v>
      </c>
      <c r="Q22" s="52" t="s">
        <v>57</v>
      </c>
      <c r="R22" s="20"/>
      <c r="S22" s="68" t="s">
        <v>58</v>
      </c>
      <c r="T22" s="52"/>
      <c r="U22" s="52"/>
      <c r="V22" s="62"/>
    </row>
    <row r="23" spans="1:35" ht="22.5" customHeight="1">
      <c r="A23" s="53">
        <v>7</v>
      </c>
      <c r="B23" s="54" t="s">
        <v>62</v>
      </c>
      <c r="C23" s="55" t="s">
        <v>63</v>
      </c>
      <c r="D23" s="54">
        <v>2</v>
      </c>
      <c r="E23" s="56">
        <v>1</v>
      </c>
      <c r="F23" s="57"/>
      <c r="G23" s="58"/>
      <c r="H23" s="59"/>
      <c r="I23" s="59"/>
      <c r="J23" s="59"/>
      <c r="K23" s="60"/>
      <c r="L23" s="63" t="str">
        <f t="shared" si="0"/>
        <v>TIDAK DAPAT</v>
      </c>
      <c r="M23" s="4" t="str">
        <f t="shared" si="1"/>
        <v>0</v>
      </c>
      <c r="N23" s="49">
        <f t="shared" si="2"/>
        <v>0</v>
      </c>
      <c r="S23" s="52" t="s">
        <v>61</v>
      </c>
    </row>
    <row r="24" spans="1:35" ht="22.5" customHeight="1">
      <c r="A24" s="53">
        <v>8</v>
      </c>
      <c r="B24" s="54" t="s">
        <v>64</v>
      </c>
      <c r="C24" s="55" t="s">
        <v>65</v>
      </c>
      <c r="D24" s="54">
        <v>2</v>
      </c>
      <c r="E24" s="56">
        <v>1</v>
      </c>
      <c r="F24" s="57"/>
      <c r="G24" s="58"/>
      <c r="H24" s="59"/>
      <c r="I24" s="59"/>
      <c r="J24" s="59"/>
      <c r="K24" s="60"/>
      <c r="L24" s="63" t="str">
        <f t="shared" si="0"/>
        <v>TIDAK DAPAT</v>
      </c>
      <c r="M24" s="4" t="str">
        <f t="shared" si="1"/>
        <v>0</v>
      </c>
      <c r="N24" s="49">
        <f t="shared" si="2"/>
        <v>0</v>
      </c>
    </row>
    <row r="25" spans="1:35" ht="22.5" customHeight="1">
      <c r="A25" s="53">
        <v>9</v>
      </c>
      <c r="B25" s="54" t="s">
        <v>66</v>
      </c>
      <c r="C25" s="55" t="s">
        <v>67</v>
      </c>
      <c r="D25" s="54">
        <v>4</v>
      </c>
      <c r="E25" s="56">
        <v>1</v>
      </c>
      <c r="F25" s="57"/>
      <c r="G25" s="58"/>
      <c r="H25" s="59"/>
      <c r="I25" s="59"/>
      <c r="J25" s="59"/>
      <c r="K25" s="60"/>
      <c r="L25" s="63" t="str">
        <f t="shared" si="0"/>
        <v>TIDAK DAPAT</v>
      </c>
      <c r="M25" s="4" t="str">
        <f t="shared" si="1"/>
        <v>0</v>
      </c>
      <c r="N25" s="49">
        <f t="shared" si="2"/>
        <v>0</v>
      </c>
    </row>
    <row r="26" spans="1:35" ht="22.5" customHeight="1">
      <c r="A26" s="53">
        <v>10</v>
      </c>
      <c r="B26" s="54" t="s">
        <v>68</v>
      </c>
      <c r="C26" s="55" t="s">
        <v>69</v>
      </c>
      <c r="D26" s="54">
        <v>2</v>
      </c>
      <c r="E26" s="56">
        <v>1</v>
      </c>
      <c r="F26" s="57"/>
      <c r="G26" s="58"/>
      <c r="H26" s="59"/>
      <c r="I26" s="59"/>
      <c r="J26" s="59"/>
      <c r="K26" s="60"/>
      <c r="L26" s="63" t="str">
        <f t="shared" si="0"/>
        <v>TIDAK DAPAT</v>
      </c>
      <c r="M26" s="4" t="str">
        <f t="shared" si="1"/>
        <v>0</v>
      </c>
      <c r="N26" s="49">
        <f t="shared" si="2"/>
        <v>0</v>
      </c>
    </row>
    <row r="27" spans="1:35" ht="22.5" customHeight="1">
      <c r="A27" s="53">
        <v>11</v>
      </c>
      <c r="B27" s="54" t="s">
        <v>70</v>
      </c>
      <c r="C27" s="55" t="s">
        <v>71</v>
      </c>
      <c r="D27" s="54">
        <v>2</v>
      </c>
      <c r="E27" s="56">
        <v>2</v>
      </c>
      <c r="F27" s="57"/>
      <c r="G27" s="58"/>
      <c r="H27" s="59"/>
      <c r="I27" s="59"/>
      <c r="J27" s="59"/>
      <c r="K27" s="60"/>
      <c r="L27" s="63" t="str">
        <f t="shared" si="0"/>
        <v>TIDAK DAPAT</v>
      </c>
      <c r="M27" s="4" t="str">
        <f t="shared" si="1"/>
        <v>0</v>
      </c>
      <c r="N27" s="49">
        <f t="shared" si="2"/>
        <v>0</v>
      </c>
    </row>
    <row r="28" spans="1:35" ht="22.5" customHeight="1">
      <c r="A28" s="53">
        <v>12</v>
      </c>
      <c r="B28" s="54" t="s">
        <v>72</v>
      </c>
      <c r="C28" s="55" t="s">
        <v>73</v>
      </c>
      <c r="D28" s="54">
        <v>2</v>
      </c>
      <c r="E28" s="56">
        <v>2</v>
      </c>
      <c r="F28" s="57"/>
      <c r="G28" s="58"/>
      <c r="H28" s="59"/>
      <c r="I28" s="59"/>
      <c r="J28" s="59"/>
      <c r="K28" s="60"/>
      <c r="L28" s="63" t="str">
        <f t="shared" si="0"/>
        <v>TIDAK DAPAT</v>
      </c>
      <c r="M28" s="4" t="str">
        <f t="shared" si="1"/>
        <v>0</v>
      </c>
      <c r="N28" s="49">
        <f t="shared" si="2"/>
        <v>0</v>
      </c>
    </row>
    <row r="29" spans="1:35" ht="22.5" customHeight="1">
      <c r="A29" s="53">
        <v>13</v>
      </c>
      <c r="B29" s="54" t="s">
        <v>74</v>
      </c>
      <c r="C29" s="55" t="s">
        <v>75</v>
      </c>
      <c r="D29" s="54">
        <v>2</v>
      </c>
      <c r="E29" s="56">
        <v>2</v>
      </c>
      <c r="F29" s="57"/>
      <c r="G29" s="58"/>
      <c r="H29" s="59"/>
      <c r="I29" s="59"/>
      <c r="J29" s="59"/>
      <c r="K29" s="60"/>
      <c r="L29" s="63" t="str">
        <f t="shared" si="0"/>
        <v>TIDAK DAPAT</v>
      </c>
      <c r="M29" s="4" t="str">
        <f t="shared" si="1"/>
        <v>0</v>
      </c>
      <c r="N29" s="49">
        <f t="shared" si="2"/>
        <v>0</v>
      </c>
    </row>
    <row r="30" spans="1:35" ht="22.5" customHeight="1">
      <c r="A30" s="53">
        <v>14</v>
      </c>
      <c r="B30" s="54" t="s">
        <v>76</v>
      </c>
      <c r="C30" s="55" t="s">
        <v>77</v>
      </c>
      <c r="D30" s="54">
        <v>2</v>
      </c>
      <c r="E30" s="56">
        <v>2</v>
      </c>
      <c r="F30" s="57"/>
      <c r="G30" s="58"/>
      <c r="H30" s="59"/>
      <c r="I30" s="59"/>
      <c r="J30" s="59"/>
      <c r="K30" s="60"/>
      <c r="L30" s="63" t="str">
        <f t="shared" si="0"/>
        <v>TIDAK DAPAT</v>
      </c>
      <c r="M30" s="4" t="str">
        <f t="shared" si="1"/>
        <v>0</v>
      </c>
      <c r="N30" s="49">
        <f t="shared" si="2"/>
        <v>0</v>
      </c>
    </row>
    <row r="31" spans="1:35" ht="22.5" customHeight="1">
      <c r="A31" s="53">
        <v>15</v>
      </c>
      <c r="B31" s="54" t="s">
        <v>78</v>
      </c>
      <c r="C31" s="55" t="s">
        <v>79</v>
      </c>
      <c r="D31" s="54">
        <v>2</v>
      </c>
      <c r="E31" s="56">
        <v>2</v>
      </c>
      <c r="F31" s="57"/>
      <c r="G31" s="58"/>
      <c r="H31" s="59"/>
      <c r="I31" s="59"/>
      <c r="J31" s="59"/>
      <c r="K31" s="60"/>
      <c r="L31" s="63" t="str">
        <f t="shared" si="0"/>
        <v>TIDAK DAPAT</v>
      </c>
      <c r="M31" s="4" t="str">
        <f t="shared" si="1"/>
        <v>0</v>
      </c>
      <c r="N31" s="49">
        <f t="shared" si="2"/>
        <v>0</v>
      </c>
    </row>
    <row r="32" spans="1:35" ht="22.5" customHeight="1">
      <c r="A32" s="53">
        <v>16</v>
      </c>
      <c r="B32" s="54" t="s">
        <v>80</v>
      </c>
      <c r="C32" s="55" t="s">
        <v>81</v>
      </c>
      <c r="D32" s="54">
        <v>6</v>
      </c>
      <c r="E32" s="56">
        <v>2</v>
      </c>
      <c r="F32" s="57"/>
      <c r="G32" s="58"/>
      <c r="H32" s="59"/>
      <c r="I32" s="59"/>
      <c r="J32" s="59"/>
      <c r="K32" s="60"/>
      <c r="L32" s="63" t="str">
        <f t="shared" si="0"/>
        <v>TIDAK DAPAT</v>
      </c>
      <c r="M32" s="4" t="str">
        <f t="shared" si="1"/>
        <v>0</v>
      </c>
      <c r="N32" s="49">
        <f t="shared" si="2"/>
        <v>0</v>
      </c>
    </row>
    <row r="33" spans="1:14" ht="22.5" customHeight="1">
      <c r="A33" s="53">
        <v>17</v>
      </c>
      <c r="B33" s="54" t="s">
        <v>82</v>
      </c>
      <c r="C33" s="55" t="s">
        <v>83</v>
      </c>
      <c r="D33" s="54">
        <v>2</v>
      </c>
      <c r="E33" s="56">
        <v>2</v>
      </c>
      <c r="F33" s="57"/>
      <c r="G33" s="58"/>
      <c r="H33" s="59"/>
      <c r="I33" s="59"/>
      <c r="J33" s="59"/>
      <c r="K33" s="60"/>
      <c r="L33" s="63" t="str">
        <f t="shared" si="0"/>
        <v>TIDAK DAPAT</v>
      </c>
      <c r="M33" s="4" t="str">
        <f t="shared" si="1"/>
        <v>0</v>
      </c>
      <c r="N33" s="49">
        <f t="shared" si="2"/>
        <v>0</v>
      </c>
    </row>
    <row r="34" spans="1:14" ht="22.5" customHeight="1">
      <c r="A34" s="53">
        <v>18</v>
      </c>
      <c r="B34" s="54" t="s">
        <v>84</v>
      </c>
      <c r="C34" s="55" t="s">
        <v>85</v>
      </c>
      <c r="D34" s="54">
        <v>2</v>
      </c>
      <c r="E34" s="56">
        <v>2</v>
      </c>
      <c r="F34" s="57"/>
      <c r="G34" s="58"/>
      <c r="H34" s="59"/>
      <c r="I34" s="59"/>
      <c r="J34" s="59"/>
      <c r="K34" s="60"/>
      <c r="L34" s="63" t="str">
        <f t="shared" si="0"/>
        <v>TIDAK DAPAT</v>
      </c>
      <c r="M34" s="4" t="str">
        <f t="shared" si="1"/>
        <v>0</v>
      </c>
      <c r="N34" s="49">
        <f t="shared" si="2"/>
        <v>0</v>
      </c>
    </row>
    <row r="35" spans="1:14" ht="22.5" customHeight="1">
      <c r="A35" s="53">
        <v>19</v>
      </c>
      <c r="B35" s="54" t="s">
        <v>86</v>
      </c>
      <c r="C35" s="55" t="s">
        <v>87</v>
      </c>
      <c r="D35" s="54">
        <v>2</v>
      </c>
      <c r="E35" s="56">
        <v>2</v>
      </c>
      <c r="F35" s="57"/>
      <c r="G35" s="58"/>
      <c r="H35" s="59"/>
      <c r="I35" s="59"/>
      <c r="J35" s="59"/>
      <c r="K35" s="60"/>
      <c r="L35" s="63" t="str">
        <f t="shared" si="0"/>
        <v>TIDAK DAPAT</v>
      </c>
      <c r="M35" s="4" t="str">
        <f t="shared" si="1"/>
        <v>0</v>
      </c>
      <c r="N35" s="49">
        <f t="shared" si="2"/>
        <v>0</v>
      </c>
    </row>
    <row r="36" spans="1:14" ht="22.5" customHeight="1">
      <c r="A36" s="53">
        <v>20</v>
      </c>
      <c r="B36" s="54" t="s">
        <v>88</v>
      </c>
      <c r="C36" s="55" t="s">
        <v>89</v>
      </c>
      <c r="D36" s="54">
        <v>2</v>
      </c>
      <c r="E36" s="56">
        <v>2</v>
      </c>
      <c r="F36" s="57"/>
      <c r="G36" s="58"/>
      <c r="H36" s="59"/>
      <c r="I36" s="59"/>
      <c r="J36" s="59"/>
      <c r="K36" s="60"/>
      <c r="L36" s="63" t="str">
        <f t="shared" si="0"/>
        <v>TIDAK DAPAT</v>
      </c>
      <c r="M36" s="4" t="str">
        <f t="shared" si="1"/>
        <v>0</v>
      </c>
      <c r="N36" s="49">
        <f t="shared" si="2"/>
        <v>0</v>
      </c>
    </row>
    <row r="37" spans="1:14" ht="22.5" customHeight="1">
      <c r="A37" s="53">
        <v>21</v>
      </c>
      <c r="B37" s="54" t="s">
        <v>90</v>
      </c>
      <c r="C37" s="55" t="s">
        <v>91</v>
      </c>
      <c r="D37" s="54">
        <v>2</v>
      </c>
      <c r="E37" s="56">
        <v>3</v>
      </c>
      <c r="F37" s="57"/>
      <c r="G37" s="58"/>
      <c r="H37" s="59"/>
      <c r="I37" s="59"/>
      <c r="J37" s="59"/>
      <c r="K37" s="60"/>
      <c r="L37" s="63" t="str">
        <f t="shared" si="0"/>
        <v>TIDAK DAPAT</v>
      </c>
      <c r="M37" s="4" t="str">
        <f t="shared" si="1"/>
        <v>0</v>
      </c>
      <c r="N37" s="49">
        <f t="shared" si="2"/>
        <v>0</v>
      </c>
    </row>
    <row r="38" spans="1:14" ht="22.5" customHeight="1">
      <c r="A38" s="53">
        <v>22</v>
      </c>
      <c r="B38" s="54" t="s">
        <v>92</v>
      </c>
      <c r="C38" s="55" t="s">
        <v>93</v>
      </c>
      <c r="D38" s="54">
        <v>2</v>
      </c>
      <c r="E38" s="56">
        <v>3</v>
      </c>
      <c r="F38" s="57"/>
      <c r="G38" s="58"/>
      <c r="H38" s="59"/>
      <c r="I38" s="59"/>
      <c r="J38" s="59"/>
      <c r="K38" s="60"/>
      <c r="L38" s="63" t="str">
        <f t="shared" si="0"/>
        <v>TIDAK DAPAT</v>
      </c>
      <c r="M38" s="4" t="str">
        <f t="shared" si="1"/>
        <v>0</v>
      </c>
      <c r="N38" s="49">
        <f t="shared" si="2"/>
        <v>0</v>
      </c>
    </row>
    <row r="39" spans="1:14" ht="22.5" customHeight="1">
      <c r="A39" s="53">
        <v>23</v>
      </c>
      <c r="B39" s="54" t="s">
        <v>94</v>
      </c>
      <c r="C39" s="55" t="s">
        <v>95</v>
      </c>
      <c r="D39" s="54">
        <v>4</v>
      </c>
      <c r="E39" s="56">
        <v>3</v>
      </c>
      <c r="F39" s="57"/>
      <c r="G39" s="58"/>
      <c r="H39" s="59"/>
      <c r="I39" s="59"/>
      <c r="J39" s="59"/>
      <c r="K39" s="60"/>
      <c r="L39" s="63" t="str">
        <f t="shared" si="0"/>
        <v>TIDAK DAPAT</v>
      </c>
      <c r="M39" s="4" t="str">
        <f t="shared" si="1"/>
        <v>0</v>
      </c>
      <c r="N39" s="49">
        <f t="shared" si="2"/>
        <v>0</v>
      </c>
    </row>
    <row r="40" spans="1:14" ht="22.5" customHeight="1">
      <c r="A40" s="53">
        <v>24</v>
      </c>
      <c r="B40" s="54" t="s">
        <v>96</v>
      </c>
      <c r="C40" s="55" t="s">
        <v>97</v>
      </c>
      <c r="D40" s="54">
        <v>2</v>
      </c>
      <c r="E40" s="56">
        <v>3</v>
      </c>
      <c r="F40" s="57"/>
      <c r="G40" s="58"/>
      <c r="H40" s="59"/>
      <c r="I40" s="59"/>
      <c r="J40" s="59"/>
      <c r="K40" s="60"/>
      <c r="L40" s="63" t="str">
        <f t="shared" si="0"/>
        <v>TIDAK DAPAT</v>
      </c>
      <c r="M40" s="4" t="str">
        <f t="shared" si="1"/>
        <v>0</v>
      </c>
      <c r="N40" s="49">
        <f t="shared" si="2"/>
        <v>0</v>
      </c>
    </row>
    <row r="41" spans="1:14" ht="22.5" customHeight="1">
      <c r="A41" s="53">
        <v>25</v>
      </c>
      <c r="B41" s="54" t="s">
        <v>98</v>
      </c>
      <c r="C41" s="55" t="s">
        <v>99</v>
      </c>
      <c r="D41" s="54">
        <v>2</v>
      </c>
      <c r="E41" s="56">
        <v>3</v>
      </c>
      <c r="F41" s="57"/>
      <c r="G41" s="58"/>
      <c r="H41" s="59"/>
      <c r="I41" s="59"/>
      <c r="J41" s="59"/>
      <c r="K41" s="60"/>
      <c r="L41" s="63" t="str">
        <f t="shared" si="0"/>
        <v>TIDAK DAPAT</v>
      </c>
      <c r="M41" s="4" t="str">
        <f t="shared" si="1"/>
        <v>0</v>
      </c>
      <c r="N41" s="49">
        <f t="shared" si="2"/>
        <v>0</v>
      </c>
    </row>
    <row r="42" spans="1:14" ht="22.5" customHeight="1">
      <c r="A42" s="53">
        <v>26</v>
      </c>
      <c r="B42" s="54" t="s">
        <v>100</v>
      </c>
      <c r="C42" s="55" t="s">
        <v>101</v>
      </c>
      <c r="D42" s="54">
        <v>2</v>
      </c>
      <c r="E42" s="56">
        <v>3</v>
      </c>
      <c r="F42" s="57"/>
      <c r="G42" s="58"/>
      <c r="H42" s="59"/>
      <c r="I42" s="59"/>
      <c r="J42" s="59"/>
      <c r="K42" s="60"/>
      <c r="L42" s="63" t="str">
        <f t="shared" si="0"/>
        <v>TIDAK DAPAT</v>
      </c>
      <c r="M42" s="4" t="str">
        <f t="shared" si="1"/>
        <v>0</v>
      </c>
      <c r="N42" s="49">
        <f t="shared" si="2"/>
        <v>0</v>
      </c>
    </row>
    <row r="43" spans="1:14" ht="22.5" customHeight="1">
      <c r="A43" s="53">
        <v>27</v>
      </c>
      <c r="B43" s="54" t="s">
        <v>102</v>
      </c>
      <c r="C43" s="55" t="s">
        <v>103</v>
      </c>
      <c r="D43" s="54">
        <v>4</v>
      </c>
      <c r="E43" s="56">
        <v>3</v>
      </c>
      <c r="F43" s="57"/>
      <c r="G43" s="58"/>
      <c r="H43" s="59"/>
      <c r="I43" s="59"/>
      <c r="J43" s="59"/>
      <c r="K43" s="60"/>
      <c r="L43" s="63" t="str">
        <f t="shared" si="0"/>
        <v>TIDAK DAPAT</v>
      </c>
      <c r="M43" s="4" t="str">
        <f t="shared" si="1"/>
        <v>0</v>
      </c>
      <c r="N43" s="49">
        <f t="shared" si="2"/>
        <v>0</v>
      </c>
    </row>
    <row r="44" spans="1:14" ht="22.5" customHeight="1">
      <c r="A44" s="53">
        <v>28</v>
      </c>
      <c r="B44" s="54" t="s">
        <v>104</v>
      </c>
      <c r="C44" s="55" t="s">
        <v>105</v>
      </c>
      <c r="D44" s="54">
        <v>2</v>
      </c>
      <c r="E44" s="56">
        <v>3</v>
      </c>
      <c r="F44" s="57"/>
      <c r="G44" s="58"/>
      <c r="H44" s="59"/>
      <c r="I44" s="59"/>
      <c r="J44" s="59"/>
      <c r="K44" s="60"/>
      <c r="L44" s="63" t="str">
        <f t="shared" si="0"/>
        <v>TIDAK DAPAT</v>
      </c>
      <c r="M44" s="4" t="str">
        <f t="shared" si="1"/>
        <v>0</v>
      </c>
      <c r="N44" s="49">
        <f t="shared" si="2"/>
        <v>0</v>
      </c>
    </row>
    <row r="45" spans="1:14" ht="22.5" customHeight="1">
      <c r="A45" s="53">
        <v>29</v>
      </c>
      <c r="B45" s="54" t="s">
        <v>106</v>
      </c>
      <c r="C45" s="55" t="s">
        <v>107</v>
      </c>
      <c r="D45" s="54">
        <v>4</v>
      </c>
      <c r="E45" s="56">
        <v>4</v>
      </c>
      <c r="F45" s="57"/>
      <c r="G45" s="58"/>
      <c r="H45" s="59"/>
      <c r="I45" s="59"/>
      <c r="J45" s="59"/>
      <c r="K45" s="60"/>
      <c r="L45" s="63" t="str">
        <f t="shared" si="0"/>
        <v>TIDAK DAPAT</v>
      </c>
      <c r="M45" s="4" t="str">
        <f t="shared" si="1"/>
        <v>0</v>
      </c>
      <c r="N45" s="49">
        <f t="shared" si="2"/>
        <v>0</v>
      </c>
    </row>
    <row r="46" spans="1:14" ht="22.5" customHeight="1">
      <c r="A46" s="53">
        <v>30</v>
      </c>
      <c r="B46" s="54" t="s">
        <v>108</v>
      </c>
      <c r="C46" s="55" t="s">
        <v>109</v>
      </c>
      <c r="D46" s="54">
        <v>2</v>
      </c>
      <c r="E46" s="56">
        <v>4</v>
      </c>
      <c r="F46" s="57"/>
      <c r="G46" s="58"/>
      <c r="H46" s="59"/>
      <c r="I46" s="59"/>
      <c r="J46" s="59"/>
      <c r="K46" s="60"/>
      <c r="L46" s="63" t="str">
        <f t="shared" si="0"/>
        <v>TIDAK DAPAT</v>
      </c>
      <c r="M46" s="4" t="str">
        <f t="shared" si="1"/>
        <v>0</v>
      </c>
      <c r="N46" s="49">
        <f t="shared" si="2"/>
        <v>0</v>
      </c>
    </row>
    <row r="47" spans="1:14" ht="22.5" customHeight="1">
      <c r="A47" s="53">
        <v>31</v>
      </c>
      <c r="B47" s="54" t="s">
        <v>110</v>
      </c>
      <c r="C47" s="55" t="s">
        <v>111</v>
      </c>
      <c r="D47" s="54">
        <v>2</v>
      </c>
      <c r="E47" s="56">
        <v>4</v>
      </c>
      <c r="F47" s="57"/>
      <c r="G47" s="58"/>
      <c r="H47" s="59"/>
      <c r="I47" s="59"/>
      <c r="J47" s="59"/>
      <c r="K47" s="60"/>
      <c r="L47" s="63" t="str">
        <f t="shared" si="0"/>
        <v>TIDAK DAPAT</v>
      </c>
      <c r="M47" s="4" t="str">
        <f t="shared" si="1"/>
        <v>0</v>
      </c>
      <c r="N47" s="49">
        <f t="shared" si="2"/>
        <v>0</v>
      </c>
    </row>
    <row r="48" spans="1:14" ht="22.5" customHeight="1">
      <c r="A48" s="53">
        <v>32</v>
      </c>
      <c r="B48" s="54" t="s">
        <v>112</v>
      </c>
      <c r="C48" s="55" t="s">
        <v>113</v>
      </c>
      <c r="D48" s="54">
        <v>2</v>
      </c>
      <c r="E48" s="56">
        <v>4</v>
      </c>
      <c r="F48" s="57"/>
      <c r="G48" s="58"/>
      <c r="H48" s="59"/>
      <c r="I48" s="59"/>
      <c r="J48" s="59"/>
      <c r="K48" s="60"/>
      <c r="L48" s="63" t="str">
        <f t="shared" si="0"/>
        <v>TIDAK DAPAT</v>
      </c>
      <c r="M48" s="4" t="str">
        <f t="shared" si="1"/>
        <v>0</v>
      </c>
      <c r="N48" s="49">
        <f t="shared" si="2"/>
        <v>0</v>
      </c>
    </row>
    <row r="49" spans="1:14" ht="22.5" customHeight="1">
      <c r="A49" s="53">
        <v>33</v>
      </c>
      <c r="B49" s="54" t="s">
        <v>114</v>
      </c>
      <c r="C49" s="55" t="s">
        <v>115</v>
      </c>
      <c r="D49" s="54">
        <v>3</v>
      </c>
      <c r="E49" s="56">
        <v>4</v>
      </c>
      <c r="F49" s="57"/>
      <c r="G49" s="58"/>
      <c r="H49" s="59"/>
      <c r="I49" s="59"/>
      <c r="J49" s="59"/>
      <c r="K49" s="60"/>
      <c r="L49" s="63" t="str">
        <f t="shared" si="0"/>
        <v>TIDAK DAPAT</v>
      </c>
      <c r="M49" s="4" t="str">
        <f t="shared" si="1"/>
        <v>0</v>
      </c>
      <c r="N49" s="49">
        <f t="shared" si="2"/>
        <v>0</v>
      </c>
    </row>
    <row r="50" spans="1:14" ht="22.5" customHeight="1">
      <c r="A50" s="53">
        <v>34</v>
      </c>
      <c r="B50" s="54" t="s">
        <v>116</v>
      </c>
      <c r="C50" s="55" t="s">
        <v>117</v>
      </c>
      <c r="D50" s="54">
        <v>3</v>
      </c>
      <c r="E50" s="56">
        <v>4</v>
      </c>
      <c r="F50" s="57"/>
      <c r="G50" s="58"/>
      <c r="H50" s="59"/>
      <c r="I50" s="59"/>
      <c r="J50" s="59"/>
      <c r="K50" s="60"/>
      <c r="L50" s="63" t="str">
        <f t="shared" si="0"/>
        <v>TIDAK DAPAT</v>
      </c>
      <c r="M50" s="4" t="str">
        <f t="shared" si="1"/>
        <v>0</v>
      </c>
      <c r="N50" s="49">
        <f t="shared" si="2"/>
        <v>0</v>
      </c>
    </row>
    <row r="51" spans="1:14" ht="22.5" customHeight="1">
      <c r="A51" s="53">
        <v>35</v>
      </c>
      <c r="B51" s="54" t="s">
        <v>118</v>
      </c>
      <c r="C51" s="55" t="s">
        <v>119</v>
      </c>
      <c r="D51" s="54">
        <v>4</v>
      </c>
      <c r="E51" s="56">
        <v>4</v>
      </c>
      <c r="F51" s="57"/>
      <c r="G51" s="58"/>
      <c r="H51" s="59"/>
      <c r="I51" s="59"/>
      <c r="J51" s="59"/>
      <c r="K51" s="60"/>
      <c r="L51" s="63" t="str">
        <f t="shared" si="0"/>
        <v>TIDAK DAPAT</v>
      </c>
      <c r="M51" s="4" t="str">
        <f t="shared" si="1"/>
        <v>0</v>
      </c>
      <c r="N51" s="49">
        <f t="shared" si="2"/>
        <v>0</v>
      </c>
    </row>
    <row r="52" spans="1:14" ht="22.5" customHeight="1">
      <c r="A52" s="53">
        <v>36</v>
      </c>
      <c r="B52" s="54" t="s">
        <v>120</v>
      </c>
      <c r="C52" s="55" t="s">
        <v>121</v>
      </c>
      <c r="D52" s="54">
        <v>2</v>
      </c>
      <c r="E52" s="56">
        <v>4</v>
      </c>
      <c r="F52" s="57"/>
      <c r="G52" s="58"/>
      <c r="H52" s="59"/>
      <c r="I52" s="59"/>
      <c r="J52" s="59"/>
      <c r="K52" s="60"/>
      <c r="L52" s="63" t="str">
        <f t="shared" si="0"/>
        <v>TIDAK DAPAT</v>
      </c>
      <c r="M52" s="4" t="str">
        <f t="shared" si="1"/>
        <v>0</v>
      </c>
      <c r="N52" s="49">
        <f t="shared" si="2"/>
        <v>0</v>
      </c>
    </row>
    <row r="53" spans="1:14" ht="22.5" customHeight="1">
      <c r="A53" s="53">
        <v>37</v>
      </c>
      <c r="B53" s="54" t="s">
        <v>122</v>
      </c>
      <c r="C53" s="69" t="s">
        <v>123</v>
      </c>
      <c r="D53" s="54">
        <v>2</v>
      </c>
      <c r="E53" s="56">
        <v>4</v>
      </c>
      <c r="F53" s="57"/>
      <c r="G53" s="58"/>
      <c r="H53" s="59"/>
      <c r="I53" s="59"/>
      <c r="J53" s="59"/>
      <c r="K53" s="60"/>
      <c r="L53" s="63" t="str">
        <f t="shared" si="0"/>
        <v>TIDAK DAPAT</v>
      </c>
      <c r="M53" s="4" t="str">
        <f t="shared" si="1"/>
        <v>0</v>
      </c>
      <c r="N53" s="49">
        <f t="shared" si="2"/>
        <v>0</v>
      </c>
    </row>
    <row r="54" spans="1:14" ht="22.5" customHeight="1">
      <c r="A54" s="53">
        <v>38</v>
      </c>
      <c r="B54" s="54" t="s">
        <v>124</v>
      </c>
      <c r="C54" s="55" t="s">
        <v>125</v>
      </c>
      <c r="D54" s="54">
        <v>2</v>
      </c>
      <c r="E54" s="56">
        <v>5</v>
      </c>
      <c r="F54" s="57"/>
      <c r="G54" s="58"/>
      <c r="H54" s="59"/>
      <c r="I54" s="59"/>
      <c r="J54" s="59"/>
      <c r="K54" s="60"/>
      <c r="L54" s="63" t="str">
        <f t="shared" si="0"/>
        <v>TIDAK DAPAT</v>
      </c>
      <c r="M54" s="4" t="str">
        <f t="shared" si="1"/>
        <v>0</v>
      </c>
      <c r="N54" s="49">
        <f t="shared" si="2"/>
        <v>0</v>
      </c>
    </row>
    <row r="55" spans="1:14" ht="22.5" customHeight="1">
      <c r="A55" s="53">
        <v>39</v>
      </c>
      <c r="B55" s="54" t="s">
        <v>126</v>
      </c>
      <c r="C55" s="55" t="s">
        <v>127</v>
      </c>
      <c r="D55" s="54">
        <v>2</v>
      </c>
      <c r="E55" s="56">
        <v>5</v>
      </c>
      <c r="F55" s="57"/>
      <c r="G55" s="58"/>
      <c r="H55" s="59"/>
      <c r="I55" s="59"/>
      <c r="J55" s="59"/>
      <c r="K55" s="60"/>
      <c r="L55" s="63" t="str">
        <f t="shared" si="0"/>
        <v>TIDAK DAPAT</v>
      </c>
      <c r="M55" s="4" t="str">
        <f t="shared" si="1"/>
        <v>0</v>
      </c>
      <c r="N55" s="49">
        <f t="shared" si="2"/>
        <v>0</v>
      </c>
    </row>
    <row r="56" spans="1:14" ht="22.5" customHeight="1">
      <c r="A56" s="53">
        <v>40</v>
      </c>
      <c r="B56" s="54" t="s">
        <v>128</v>
      </c>
      <c r="C56" s="55" t="s">
        <v>129</v>
      </c>
      <c r="D56" s="54">
        <v>2</v>
      </c>
      <c r="E56" s="56">
        <v>5</v>
      </c>
      <c r="F56" s="57"/>
      <c r="G56" s="58"/>
      <c r="H56" s="59"/>
      <c r="I56" s="59"/>
      <c r="J56" s="59"/>
      <c r="K56" s="60"/>
      <c r="L56" s="63" t="str">
        <f t="shared" si="0"/>
        <v>TIDAK DAPAT</v>
      </c>
      <c r="M56" s="4" t="str">
        <f t="shared" si="1"/>
        <v>0</v>
      </c>
      <c r="N56" s="49">
        <f t="shared" si="2"/>
        <v>0</v>
      </c>
    </row>
    <row r="57" spans="1:14" ht="22.5" customHeight="1">
      <c r="A57" s="53">
        <v>41</v>
      </c>
      <c r="B57" s="54" t="s">
        <v>130</v>
      </c>
      <c r="C57" s="55" t="s">
        <v>131</v>
      </c>
      <c r="D57" s="54">
        <v>4</v>
      </c>
      <c r="E57" s="56">
        <v>5</v>
      </c>
      <c r="F57" s="57"/>
      <c r="G57" s="58"/>
      <c r="H57" s="59"/>
      <c r="I57" s="59"/>
      <c r="J57" s="59"/>
      <c r="K57" s="60"/>
      <c r="L57" s="63" t="str">
        <f t="shared" si="0"/>
        <v>TIDAK DAPAT</v>
      </c>
      <c r="M57" s="4" t="str">
        <f t="shared" si="1"/>
        <v>0</v>
      </c>
      <c r="N57" s="49">
        <f t="shared" si="2"/>
        <v>0</v>
      </c>
    </row>
    <row r="58" spans="1:14" ht="22.5" customHeight="1">
      <c r="A58" s="53">
        <v>42</v>
      </c>
      <c r="B58" s="54" t="s">
        <v>132</v>
      </c>
      <c r="C58" s="55" t="s">
        <v>133</v>
      </c>
      <c r="D58" s="54">
        <v>2</v>
      </c>
      <c r="E58" s="56">
        <v>5</v>
      </c>
      <c r="F58" s="57"/>
      <c r="G58" s="58"/>
      <c r="H58" s="59"/>
      <c r="I58" s="59"/>
      <c r="J58" s="59"/>
      <c r="K58" s="60"/>
      <c r="L58" s="63" t="str">
        <f t="shared" si="0"/>
        <v>TIDAK DAPAT</v>
      </c>
      <c r="M58" s="4" t="str">
        <f t="shared" si="1"/>
        <v>0</v>
      </c>
      <c r="N58" s="49">
        <f t="shared" si="2"/>
        <v>0</v>
      </c>
    </row>
    <row r="59" spans="1:14" ht="22.5" customHeight="1">
      <c r="A59" s="53">
        <v>43</v>
      </c>
      <c r="B59" s="54" t="s">
        <v>134</v>
      </c>
      <c r="C59" s="55" t="s">
        <v>135</v>
      </c>
      <c r="D59" s="54">
        <v>2</v>
      </c>
      <c r="E59" s="56">
        <v>5</v>
      </c>
      <c r="F59" s="57"/>
      <c r="G59" s="58"/>
      <c r="H59" s="59"/>
      <c r="I59" s="59"/>
      <c r="J59" s="59"/>
      <c r="K59" s="60"/>
      <c r="L59" s="63" t="str">
        <f t="shared" si="0"/>
        <v>TIDAK DAPAT</v>
      </c>
      <c r="M59" s="4" t="str">
        <f t="shared" si="1"/>
        <v>0</v>
      </c>
      <c r="N59" s="49">
        <f t="shared" si="2"/>
        <v>0</v>
      </c>
    </row>
    <row r="60" spans="1:14" ht="22.5" customHeight="1">
      <c r="A60" s="53">
        <v>44</v>
      </c>
      <c r="B60" s="54" t="s">
        <v>136</v>
      </c>
      <c r="C60" s="55" t="s">
        <v>137</v>
      </c>
      <c r="D60" s="54">
        <v>2</v>
      </c>
      <c r="E60" s="56">
        <v>5</v>
      </c>
      <c r="F60" s="57"/>
      <c r="G60" s="58"/>
      <c r="H60" s="59"/>
      <c r="I60" s="59"/>
      <c r="J60" s="59"/>
      <c r="K60" s="60"/>
      <c r="L60" s="63" t="str">
        <f t="shared" si="0"/>
        <v>TIDAK DAPAT</v>
      </c>
      <c r="M60" s="4" t="str">
        <f t="shared" si="1"/>
        <v>0</v>
      </c>
      <c r="N60" s="49">
        <f t="shared" si="2"/>
        <v>0</v>
      </c>
    </row>
    <row r="61" spans="1:14" ht="22.5" customHeight="1">
      <c r="A61" s="53">
        <v>45</v>
      </c>
      <c r="B61" s="54" t="s">
        <v>138</v>
      </c>
      <c r="C61" s="55" t="s">
        <v>139</v>
      </c>
      <c r="D61" s="54">
        <v>2</v>
      </c>
      <c r="E61" s="56">
        <v>5</v>
      </c>
      <c r="F61" s="57"/>
      <c r="G61" s="58"/>
      <c r="H61" s="59"/>
      <c r="I61" s="59"/>
      <c r="J61" s="59"/>
      <c r="K61" s="60"/>
      <c r="L61" s="63" t="str">
        <f t="shared" si="0"/>
        <v>TIDAK DAPAT</v>
      </c>
      <c r="M61" s="4" t="str">
        <f t="shared" si="1"/>
        <v>0</v>
      </c>
      <c r="N61" s="49">
        <f t="shared" si="2"/>
        <v>0</v>
      </c>
    </row>
    <row r="62" spans="1:14" ht="22.5" customHeight="1">
      <c r="A62" s="53">
        <v>46</v>
      </c>
      <c r="B62" s="54" t="s">
        <v>140</v>
      </c>
      <c r="C62" s="55" t="s">
        <v>141</v>
      </c>
      <c r="D62" s="54">
        <v>2</v>
      </c>
      <c r="E62" s="56">
        <v>5</v>
      </c>
      <c r="F62" s="57"/>
      <c r="G62" s="58"/>
      <c r="H62" s="59"/>
      <c r="I62" s="59"/>
      <c r="J62" s="59"/>
      <c r="K62" s="60"/>
      <c r="L62" s="63" t="str">
        <f t="shared" si="0"/>
        <v>TIDAK DAPAT</v>
      </c>
      <c r="M62" s="4" t="str">
        <f t="shared" si="1"/>
        <v>0</v>
      </c>
      <c r="N62" s="49">
        <f t="shared" si="2"/>
        <v>0</v>
      </c>
    </row>
    <row r="63" spans="1:14" ht="22.5" customHeight="1">
      <c r="A63" s="53">
        <v>47</v>
      </c>
      <c r="B63" s="54" t="s">
        <v>142</v>
      </c>
      <c r="C63" s="55" t="s">
        <v>143</v>
      </c>
      <c r="D63" s="54">
        <v>3</v>
      </c>
      <c r="E63" s="56">
        <v>6</v>
      </c>
      <c r="F63" s="57"/>
      <c r="G63" s="58"/>
      <c r="H63" s="59">
        <v>1</v>
      </c>
      <c r="I63" s="59"/>
      <c r="J63" s="59"/>
      <c r="K63" s="60"/>
      <c r="L63" s="63" t="str">
        <f t="shared" si="0"/>
        <v>TIDAK DAPAT</v>
      </c>
      <c r="M63" s="4" t="str">
        <f t="shared" si="1"/>
        <v>0</v>
      </c>
      <c r="N63" s="49">
        <f t="shared" si="2"/>
        <v>0</v>
      </c>
    </row>
    <row r="64" spans="1:14" ht="22.5" customHeight="1" thickBot="1">
      <c r="A64" s="53">
        <v>48</v>
      </c>
      <c r="B64" s="70" t="s">
        <v>144</v>
      </c>
      <c r="C64" s="71" t="s">
        <v>145</v>
      </c>
      <c r="D64" s="54">
        <v>3</v>
      </c>
      <c r="E64" s="72">
        <v>6</v>
      </c>
      <c r="F64" s="57"/>
      <c r="G64" s="58"/>
      <c r="H64" s="59"/>
      <c r="I64" s="59"/>
      <c r="J64" s="59"/>
      <c r="K64" s="60"/>
      <c r="L64" s="73" t="str">
        <f t="shared" si="0"/>
        <v>TIDAK DAPAT</v>
      </c>
      <c r="M64" s="4" t="str">
        <f t="shared" si="1"/>
        <v>0</v>
      </c>
      <c r="N64" s="49">
        <f t="shared" si="2"/>
        <v>0</v>
      </c>
    </row>
    <row r="65" spans="1:12" ht="22.5" customHeight="1">
      <c r="A65" s="53"/>
      <c r="B65" s="74"/>
      <c r="C65" s="75" t="s">
        <v>146</v>
      </c>
      <c r="D65" s="74">
        <f>SUM(D17:D64)</f>
        <v>117</v>
      </c>
      <c r="E65" s="72"/>
      <c r="F65" s="76"/>
      <c r="G65" s="77" t="s">
        <v>147</v>
      </c>
      <c r="H65" s="78">
        <f>SUM(H17:H64)</f>
        <v>1</v>
      </c>
      <c r="I65" s="78"/>
      <c r="J65" s="78"/>
      <c r="K65" s="79"/>
      <c r="L65" s="76"/>
    </row>
    <row r="66" spans="1:12" ht="22.5" customHeight="1">
      <c r="A66" s="80" t="s">
        <v>148</v>
      </c>
      <c r="B66" s="81"/>
      <c r="C66" s="82" t="s">
        <v>149</v>
      </c>
      <c r="D66" s="81"/>
      <c r="E66" s="81"/>
      <c r="F66" s="83"/>
      <c r="G66" s="84" t="s">
        <v>150</v>
      </c>
      <c r="H66" s="78">
        <f>SUM(M17:M64)</f>
        <v>0</v>
      </c>
      <c r="I66" s="78"/>
      <c r="J66" s="78">
        <f>SUM(N17:N64)</f>
        <v>0</v>
      </c>
      <c r="K66" s="85" t="e">
        <f>J66/H66</f>
        <v>#DIV/0!</v>
      </c>
      <c r="L66" s="83"/>
    </row>
    <row r="67" spans="1:12" ht="22.5" customHeight="1" thickBot="1">
      <c r="A67" s="86"/>
      <c r="B67" s="87"/>
      <c r="C67" s="88" t="s">
        <v>151</v>
      </c>
      <c r="D67" s="87"/>
      <c r="E67" s="87"/>
      <c r="F67" s="89"/>
      <c r="G67" s="90" t="s">
        <v>152</v>
      </c>
      <c r="H67" s="91">
        <f>D65-H66</f>
        <v>117</v>
      </c>
      <c r="I67" s="59"/>
      <c r="J67" s="59"/>
      <c r="K67" s="92"/>
      <c r="L67" s="89"/>
    </row>
    <row r="68" spans="1:12" ht="25.5" customHeight="1" thickBot="1"/>
    <row r="69" spans="1:12" ht="55.5" customHeight="1" thickBot="1">
      <c r="F69" s="126" t="s">
        <v>153</v>
      </c>
      <c r="G69" s="127"/>
      <c r="H69" s="127"/>
      <c r="I69" s="127"/>
      <c r="J69" s="127"/>
      <c r="K69" s="128"/>
      <c r="L69" s="93" t="s">
        <v>154</v>
      </c>
    </row>
    <row r="70" spans="1:12" ht="58.5" customHeight="1" thickBot="1">
      <c r="F70" s="45" t="s">
        <v>6</v>
      </c>
      <c r="G70" s="46" t="s">
        <v>9</v>
      </c>
      <c r="H70" s="46" t="s">
        <v>11</v>
      </c>
      <c r="I70" s="46" t="s">
        <v>39</v>
      </c>
      <c r="J70" s="46" t="s">
        <v>40</v>
      </c>
      <c r="K70" s="47" t="s">
        <v>20</v>
      </c>
      <c r="L70" s="94">
        <f>H65+H81</f>
        <v>2</v>
      </c>
    </row>
    <row r="71" spans="1:12" ht="25.5" customHeight="1">
      <c r="F71" s="57"/>
      <c r="G71" s="58"/>
      <c r="H71" s="59">
        <v>1</v>
      </c>
      <c r="I71" s="59"/>
      <c r="J71" s="59"/>
      <c r="K71" s="60"/>
    </row>
    <row r="72" spans="1:12" ht="25.5" customHeight="1">
      <c r="F72" s="57"/>
      <c r="G72" s="58"/>
      <c r="H72" s="59"/>
      <c r="I72" s="59"/>
      <c r="J72" s="59"/>
      <c r="K72" s="60"/>
    </row>
    <row r="73" spans="1:12" ht="25.5" customHeight="1">
      <c r="F73" s="57"/>
      <c r="G73" s="58"/>
      <c r="H73" s="59"/>
      <c r="I73" s="59"/>
      <c r="J73" s="59"/>
      <c r="K73" s="60"/>
    </row>
    <row r="74" spans="1:12" ht="25.5" customHeight="1">
      <c r="F74" s="57"/>
      <c r="G74" s="58"/>
      <c r="H74" s="59"/>
      <c r="I74" s="59"/>
      <c r="J74" s="59"/>
      <c r="K74" s="60"/>
    </row>
    <row r="75" spans="1:12" ht="25.5" customHeight="1">
      <c r="F75" s="57"/>
      <c r="G75" s="58"/>
      <c r="H75" s="59"/>
      <c r="I75" s="59"/>
      <c r="J75" s="59"/>
      <c r="K75" s="60"/>
    </row>
    <row r="76" spans="1:12" ht="25.5" customHeight="1">
      <c r="F76" s="57"/>
      <c r="G76" s="58"/>
      <c r="H76" s="59"/>
      <c r="I76" s="59"/>
      <c r="J76" s="59"/>
      <c r="K76" s="60"/>
    </row>
    <row r="77" spans="1:12" ht="25.5" customHeight="1">
      <c r="F77" s="57"/>
      <c r="G77" s="58"/>
      <c r="H77" s="59"/>
      <c r="I77" s="59"/>
      <c r="J77" s="59"/>
      <c r="K77" s="60"/>
    </row>
    <row r="78" spans="1:12" ht="25.5" customHeight="1">
      <c r="F78" s="57"/>
      <c r="G78" s="58"/>
      <c r="H78" s="59"/>
      <c r="I78" s="59"/>
      <c r="J78" s="59"/>
      <c r="K78" s="60"/>
    </row>
    <row r="79" spans="1:12" ht="25.5" customHeight="1">
      <c r="F79" s="57"/>
      <c r="G79" s="58"/>
      <c r="H79" s="59"/>
      <c r="I79" s="59"/>
      <c r="J79" s="59"/>
      <c r="K79" s="60"/>
    </row>
    <row r="80" spans="1:12" ht="25.5" customHeight="1" thickBot="1">
      <c r="F80" s="95"/>
      <c r="G80" s="96"/>
      <c r="H80" s="97"/>
      <c r="I80" s="97"/>
      <c r="J80" s="97"/>
      <c r="K80" s="98"/>
    </row>
    <row r="81" spans="6:11" ht="25.5" customHeight="1" thickBot="1">
      <c r="F81" s="99"/>
      <c r="G81" s="100" t="s">
        <v>155</v>
      </c>
      <c r="H81" s="101">
        <f>SUM(H71:H80)</f>
        <v>1</v>
      </c>
      <c r="I81" s="101"/>
      <c r="J81" s="101"/>
      <c r="K81" s="102"/>
    </row>
  </sheetData>
  <mergeCells count="4">
    <mergeCell ref="A15:E15"/>
    <mergeCell ref="F15:K15"/>
    <mergeCell ref="L15:L16"/>
    <mergeCell ref="F69:K69"/>
  </mergeCells>
  <pageMargins left="0.7" right="0.7" top="0.75" bottom="0.75" header="0.3" footer="0.3"/>
  <pageSetup paperSize="10000"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KODE ASAL PT (D3)</vt:lpstr>
      <vt:lpstr>DAFTAR MATA KULIAH KONFERSI</vt:lpstr>
      <vt:lpstr>FORM KONVERSI NILAI </vt:lpstr>
      <vt:lpstr>'FORM KONVERSI NILAI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2018-04-11T13:53:55Z</cp:lastPrinted>
  <dcterms:created xsi:type="dcterms:W3CDTF">2018-04-10T03:36:42Z</dcterms:created>
  <dcterms:modified xsi:type="dcterms:W3CDTF">2018-04-11T14:13:39Z</dcterms:modified>
</cp:coreProperties>
</file>